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  <sheet name="Sheet4" sheetId="4" r:id="rId4"/>
  </sheets>
  <calcPr calcId="125725"/>
</workbook>
</file>

<file path=xl/calcChain.xml><?xml version="1.0" encoding="utf-8"?>
<calcChain xmlns="http://schemas.openxmlformats.org/spreadsheetml/2006/main">
  <c r="H175" i="1"/>
  <c r="H176"/>
  <c r="H177"/>
  <c r="H178"/>
  <c r="H179"/>
  <c r="H180"/>
  <c r="H181"/>
  <c r="H182"/>
  <c r="H183"/>
  <c r="H174"/>
  <c r="G175"/>
  <c r="G176"/>
  <c r="G177"/>
  <c r="G178"/>
  <c r="G179"/>
  <c r="G180"/>
  <c r="G181"/>
  <c r="G182"/>
  <c r="G183"/>
  <c r="G174"/>
  <c r="H208"/>
  <c r="H209"/>
  <c r="H210"/>
  <c r="H211"/>
  <c r="H212"/>
  <c r="H213"/>
  <c r="H214"/>
  <c r="H215"/>
  <c r="H216"/>
  <c r="H207"/>
  <c r="G208"/>
  <c r="G209"/>
  <c r="G210"/>
  <c r="G211"/>
  <c r="G212"/>
  <c r="G213"/>
  <c r="G214"/>
  <c r="G215"/>
  <c r="G216"/>
  <c r="G207"/>
  <c r="H141"/>
  <c r="H142"/>
  <c r="H143"/>
  <c r="H144"/>
  <c r="H145"/>
  <c r="H146"/>
  <c r="H147"/>
  <c r="H148"/>
  <c r="H149"/>
  <c r="H140"/>
  <c r="G141"/>
  <c r="G142"/>
  <c r="G143"/>
  <c r="G144"/>
  <c r="G145"/>
  <c r="G146"/>
  <c r="G147"/>
  <c r="G148"/>
  <c r="G149"/>
  <c r="G140"/>
  <c r="H116"/>
  <c r="H108"/>
  <c r="H109"/>
  <c r="H110"/>
  <c r="H111"/>
  <c r="H112"/>
  <c r="H113"/>
  <c r="H114"/>
  <c r="H115"/>
  <c r="H107"/>
  <c r="G108"/>
  <c r="G109"/>
  <c r="G110"/>
  <c r="G111"/>
  <c r="G112"/>
  <c r="G113"/>
  <c r="G114"/>
  <c r="G115"/>
  <c r="G116"/>
  <c r="G107"/>
  <c r="H75"/>
  <c r="H76"/>
  <c r="H77"/>
  <c r="H78"/>
  <c r="H79"/>
  <c r="H80"/>
  <c r="H81"/>
  <c r="H82"/>
  <c r="H83"/>
  <c r="H74"/>
  <c r="G75"/>
  <c r="G76"/>
  <c r="G77"/>
  <c r="G78"/>
  <c r="G79"/>
  <c r="G80"/>
  <c r="G81"/>
  <c r="G82"/>
  <c r="G83"/>
  <c r="G74"/>
  <c r="H43"/>
  <c r="H44"/>
  <c r="H45"/>
  <c r="H46"/>
  <c r="H47"/>
  <c r="H48"/>
  <c r="H49"/>
  <c r="H50"/>
  <c r="H51"/>
  <c r="H42"/>
  <c r="G43"/>
  <c r="G44"/>
  <c r="G45"/>
  <c r="G46"/>
  <c r="G47"/>
  <c r="G48"/>
  <c r="G49"/>
  <c r="G50"/>
  <c r="G51"/>
  <c r="G42"/>
  <c r="H259"/>
  <c r="H258"/>
  <c r="G259"/>
  <c r="G260" s="1"/>
  <c r="G258"/>
  <c r="D250"/>
  <c r="E250"/>
  <c r="F250"/>
  <c r="C250"/>
  <c r="H249"/>
  <c r="H250" s="1"/>
  <c r="G249"/>
  <c r="G250" s="1"/>
  <c r="E239"/>
  <c r="H225"/>
  <c r="H226"/>
  <c r="H227"/>
  <c r="H228"/>
  <c r="H224"/>
  <c r="H229" s="1"/>
  <c r="H159"/>
  <c r="H160"/>
  <c r="H161"/>
  <c r="H162"/>
  <c r="H158"/>
  <c r="H124"/>
  <c r="H129" s="1"/>
  <c r="H93"/>
  <c r="H94"/>
  <c r="F92"/>
  <c r="H92" s="1"/>
  <c r="F94"/>
  <c r="F95"/>
  <c r="H95" s="1"/>
  <c r="F91"/>
  <c r="H91" s="1"/>
  <c r="H28"/>
  <c r="H29"/>
  <c r="G26"/>
  <c r="G27"/>
  <c r="G28"/>
  <c r="G29"/>
  <c r="G25"/>
  <c r="F26"/>
  <c r="H26" s="1"/>
  <c r="F27"/>
  <c r="H27" s="1"/>
  <c r="F28"/>
  <c r="F29"/>
  <c r="H25"/>
  <c r="H9"/>
  <c r="H10"/>
  <c r="H11"/>
  <c r="H12"/>
  <c r="H13"/>
  <c r="H14"/>
  <c r="H15"/>
  <c r="H16"/>
  <c r="H17"/>
  <c r="G9"/>
  <c r="G10"/>
  <c r="G11"/>
  <c r="G12"/>
  <c r="G13"/>
  <c r="G14"/>
  <c r="G15"/>
  <c r="G16"/>
  <c r="G17"/>
  <c r="H8"/>
  <c r="G8"/>
  <c r="E200"/>
  <c r="E167"/>
  <c r="E133"/>
  <c r="E35"/>
  <c r="C18"/>
  <c r="D241"/>
  <c r="D229"/>
  <c r="E229"/>
  <c r="F229"/>
  <c r="C229"/>
  <c r="G229"/>
  <c r="D196"/>
  <c r="E196"/>
  <c r="F196"/>
  <c r="C196"/>
  <c r="H196"/>
  <c r="G196"/>
  <c r="D184"/>
  <c r="E184"/>
  <c r="F184"/>
  <c r="D163"/>
  <c r="E163"/>
  <c r="F163"/>
  <c r="C163"/>
  <c r="G163"/>
  <c r="D129"/>
  <c r="E129"/>
  <c r="F129"/>
  <c r="C129"/>
  <c r="G129"/>
  <c r="D96"/>
  <c r="E96"/>
  <c r="C96"/>
  <c r="G96"/>
  <c r="E67"/>
  <c r="F63"/>
  <c r="E63"/>
  <c r="D63"/>
  <c r="C63"/>
  <c r="D52"/>
  <c r="E52"/>
  <c r="F52"/>
  <c r="D30"/>
  <c r="E30"/>
  <c r="C30"/>
  <c r="C117"/>
  <c r="D117"/>
  <c r="C217"/>
  <c r="E217"/>
  <c r="F217"/>
  <c r="C184"/>
  <c r="F150"/>
  <c r="E150"/>
  <c r="D150"/>
  <c r="C150"/>
  <c r="F117"/>
  <c r="E117"/>
  <c r="F84"/>
  <c r="E84"/>
  <c r="D84"/>
  <c r="C84"/>
  <c r="C52"/>
  <c r="F18"/>
  <c r="E18"/>
  <c r="D18"/>
  <c r="H150"/>
  <c r="H52"/>
  <c r="D260"/>
  <c r="E260"/>
  <c r="F260"/>
  <c r="C260"/>
  <c r="C241"/>
  <c r="E241"/>
  <c r="G184" l="1"/>
  <c r="H260"/>
  <c r="G52"/>
  <c r="H163"/>
  <c r="H184"/>
  <c r="H117"/>
  <c r="H96"/>
  <c r="F30"/>
  <c r="H30" s="1"/>
  <c r="F96"/>
  <c r="G18"/>
  <c r="H18"/>
  <c r="G63"/>
  <c r="H63"/>
  <c r="H84"/>
  <c r="G30"/>
  <c r="H217"/>
  <c r="G84"/>
  <c r="G117"/>
  <c r="G150"/>
  <c r="G217"/>
</calcChain>
</file>

<file path=xl/sharedStrings.xml><?xml version="1.0" encoding="utf-8"?>
<sst xmlns="http://schemas.openxmlformats.org/spreadsheetml/2006/main" count="414" uniqueCount="91">
  <si>
    <t>मॅन्युअल -11</t>
  </si>
  <si>
    <t>( आकडे हजारात)</t>
  </si>
  <si>
    <t xml:space="preserve">अ.क्र. </t>
  </si>
  <si>
    <t xml:space="preserve">अपर मुद्रांक नियंत्रक, मुंबई व अखत्यारीतील कार्यालये. </t>
  </si>
  <si>
    <t>शिल्लक अनुदान</t>
  </si>
  <si>
    <t>2030 0029</t>
  </si>
  <si>
    <t>2030 0065-01</t>
  </si>
  <si>
    <t>प्रधान मुद्रांक कार्यालय, (मुख्यालय)</t>
  </si>
  <si>
    <t xml:space="preserve">मुद्रांक जिल्हाधिकारी, मुंबई </t>
  </si>
  <si>
    <t>मुद्रांक जिल्हाधिकारी, कुर्ला</t>
  </si>
  <si>
    <t>मुद्रांक जिल्हाधिकारी, अंधेरी</t>
  </si>
  <si>
    <t>मुद्रांक जिल्हाधिकारी, बोरीवली</t>
  </si>
  <si>
    <t>एकुण</t>
  </si>
  <si>
    <t>सह नोंदणी महानिरीक्षक,(मुख्यालय)</t>
  </si>
  <si>
    <t xml:space="preserve">सह संचालक, नगररचना पुणे </t>
  </si>
  <si>
    <t xml:space="preserve">नोंदणी उपमहानिरीक्षक, मुबई </t>
  </si>
  <si>
    <t>नोंदणी उपमहानिरीक्षक, ठाणे</t>
  </si>
  <si>
    <t>नोंदणी उपमहानिरीक्षक, पुणे</t>
  </si>
  <si>
    <t>नोंदणी उपमहानिरीक्षक, नाशिक</t>
  </si>
  <si>
    <t xml:space="preserve">नोंदणी उपमहानिरीक्षक, औरंगाबाद </t>
  </si>
  <si>
    <t>नोंदणी उपमहानिरीक्षक, लातूर</t>
  </si>
  <si>
    <t>नोंदणी उपमहानिरीक्षक, अमरावती</t>
  </si>
  <si>
    <t>नोंदणी उपमहानिरीक्षक,नागपूर</t>
  </si>
  <si>
    <t xml:space="preserve">कार्यालयाचे नाव </t>
  </si>
  <si>
    <t xml:space="preserve">01-वेतन </t>
  </si>
  <si>
    <t>अ.क्र.</t>
  </si>
  <si>
    <t xml:space="preserve">कार्यालयाचे नांव </t>
  </si>
  <si>
    <t xml:space="preserve">शिल्लक अनुदान </t>
  </si>
  <si>
    <t xml:space="preserve">शासकीय छायाचित्रण नोंदणी कार्यालय, पुणे </t>
  </si>
  <si>
    <t xml:space="preserve">03-अति भत्ता </t>
  </si>
  <si>
    <t>2030 0065-06</t>
  </si>
  <si>
    <t>मंजुर  अनुदान सन 2016-17</t>
  </si>
  <si>
    <t>खर्च दिनांक 30.11.2016</t>
  </si>
  <si>
    <t xml:space="preserve"> शासकीय छायाचित्रण कार्यालय,पुणे</t>
  </si>
  <si>
    <t xml:space="preserve">                                अति भत्ता शासकीय छायाचित्रण कार्यालय,पुणे</t>
  </si>
  <si>
    <t xml:space="preserve">06-दूरध्वनी वीज व पाणी </t>
  </si>
  <si>
    <t>2030 0109</t>
  </si>
  <si>
    <t>2030 0163</t>
  </si>
  <si>
    <t>शासकीय छायाचित्रण नोंदणी कार्यालय, पुणे.</t>
  </si>
  <si>
    <t xml:space="preserve">11-प्रवास खर्च </t>
  </si>
  <si>
    <t>2030 0065-11</t>
  </si>
  <si>
    <t>शासकीय छायाचित्रण नोंदणी कार्यालय, पुणे</t>
  </si>
  <si>
    <t xml:space="preserve">13-कार्यालयीन खर्च </t>
  </si>
  <si>
    <t xml:space="preserve">2030 0029 </t>
  </si>
  <si>
    <t>2030 0065-13</t>
  </si>
  <si>
    <t>(न्यायिक)</t>
  </si>
  <si>
    <t>(न्यायिकेतर)</t>
  </si>
  <si>
    <t xml:space="preserve">14-भाडेपटटी व कर </t>
  </si>
  <si>
    <t>2030 0065-14</t>
  </si>
  <si>
    <t>17-संगणक</t>
  </si>
  <si>
    <t>2030 0065-17</t>
  </si>
  <si>
    <t xml:space="preserve">आकडे हजारात </t>
  </si>
  <si>
    <t xml:space="preserve">नोंदणी महानिरीक्षक कार्यालय पुणे </t>
  </si>
  <si>
    <t>प्रधान मुद्रांक कार्यालय(मुख्यालय ),मुंबई</t>
  </si>
  <si>
    <t xml:space="preserve">एकूण </t>
  </si>
  <si>
    <t>31.12.2016</t>
  </si>
  <si>
    <t>2030 0038</t>
  </si>
  <si>
    <t>2030 0074</t>
  </si>
  <si>
    <t>2030 0047</t>
  </si>
  <si>
    <t>2030 0083</t>
  </si>
  <si>
    <t>नोंदणी महानिरीक्षक कार्यालय,पुणे</t>
  </si>
  <si>
    <t xml:space="preserve">    राईट टू इन्फॉमेशन मॅन्युअल अल क्र 11 संघटनेतील प्रत्येक घटकास ठरवून दिलेले अंदाजपत्रक (मंजुर अनुदान प्रत्यक्ष खर्च व शिल्लक अनुदान )                 </t>
  </si>
  <si>
    <t>2030 0063</t>
  </si>
  <si>
    <r>
      <t xml:space="preserve">            </t>
    </r>
    <r>
      <rPr>
        <b/>
        <sz val="11"/>
        <rFont val="Mangal"/>
        <family val="1"/>
      </rPr>
      <t>06  - दुरध्वनी, वीज व पाणी  शासकीय छायाचित्रण नोंदणी कार्यालय, पुणे.</t>
    </r>
  </si>
  <si>
    <r>
      <t xml:space="preserve">मुद्रांक विक्री खर्च  </t>
    </r>
    <r>
      <rPr>
        <sz val="11"/>
        <rFont val="Mangal"/>
        <family val="1"/>
      </rPr>
      <t xml:space="preserve"> </t>
    </r>
  </si>
  <si>
    <t xml:space="preserve">                          26-जाहीरात व प्रसिध्दी खर्च  </t>
  </si>
  <si>
    <t xml:space="preserve">मुद्रांक छपाई खर्च   (प्रधान मुद्रांक कार्यालय) </t>
  </si>
  <si>
    <r>
      <t xml:space="preserve">17 संगणक खर्च </t>
    </r>
    <r>
      <rPr>
        <sz val="11"/>
        <rFont val="Mangal"/>
        <family val="1"/>
      </rPr>
      <t xml:space="preserve"> </t>
    </r>
    <r>
      <rPr>
        <b/>
        <sz val="11"/>
        <rFont val="Mangal"/>
        <family val="1"/>
      </rPr>
      <t xml:space="preserve">(प्रधान मुद्रांक कार्यालय) </t>
    </r>
  </si>
  <si>
    <r>
      <t xml:space="preserve">14 भाडेपट्टी व कर  </t>
    </r>
    <r>
      <rPr>
        <sz val="11"/>
        <rFont val="Mangal"/>
        <family val="1"/>
      </rPr>
      <t xml:space="preserve"> </t>
    </r>
    <r>
      <rPr>
        <b/>
        <sz val="11"/>
        <rFont val="Mangal"/>
        <family val="1"/>
      </rPr>
      <t xml:space="preserve">(प्रधान मुद्रांक कार्यालय) </t>
    </r>
  </si>
  <si>
    <r>
      <t xml:space="preserve">                </t>
    </r>
    <r>
      <rPr>
        <b/>
        <sz val="11"/>
        <rFont val="Mangal"/>
        <family val="1"/>
      </rPr>
      <t>13-कार्यालयीन खर्च (शासकीय छायाचित्रण नोंदणी कार्यालय, पुणे)</t>
    </r>
  </si>
  <si>
    <t xml:space="preserve">13 कार्यालयीन  खर्च  (प्रधान मुद्रांक कार्यालय) </t>
  </si>
  <si>
    <t xml:space="preserve">                                                                                                          ( आकडे हजारात)</t>
  </si>
  <si>
    <r>
      <t xml:space="preserve">                 </t>
    </r>
    <r>
      <rPr>
        <b/>
        <sz val="11"/>
        <rFont val="Mangal"/>
        <family val="1"/>
      </rPr>
      <t>11 - प्रवास खर्च (शासकीय छायाचित्रण नोंदणी कार्यालय, पुणे)</t>
    </r>
  </si>
  <si>
    <r>
      <t xml:space="preserve">11 - प्रवास खर्च </t>
    </r>
    <r>
      <rPr>
        <sz val="11"/>
        <rFont val="Mangal"/>
        <family val="1"/>
      </rPr>
      <t xml:space="preserve"> </t>
    </r>
    <r>
      <rPr>
        <b/>
        <sz val="11"/>
        <rFont val="Mangal"/>
        <family val="1"/>
      </rPr>
      <t xml:space="preserve">(प्रधान मुद्रांक कार्यालय) </t>
    </r>
  </si>
  <si>
    <t xml:space="preserve">                                                                                                    ( आकडे हजारात)</t>
  </si>
  <si>
    <r>
      <t xml:space="preserve">06  - दुरध्वनी, वीज व पाणी </t>
    </r>
    <r>
      <rPr>
        <sz val="11"/>
        <rFont val="Mangal"/>
        <family val="1"/>
      </rPr>
      <t xml:space="preserve"> </t>
    </r>
    <r>
      <rPr>
        <b/>
        <sz val="11"/>
        <rFont val="Mangal"/>
        <family val="1"/>
      </rPr>
      <t xml:space="preserve">(प्रधान मुद्रांक कार्यालय) </t>
    </r>
  </si>
  <si>
    <t xml:space="preserve">                           03-अतिकालीन भत्ता (प्रधान मुद्रांक कार्यालय)                                                  आकडे हजारात</t>
  </si>
  <si>
    <t xml:space="preserve">                 वेतन (20300127) शासकीय छायाचित्रण नोंदणी कार्यालय, पुणे</t>
  </si>
  <si>
    <r>
      <t>01 - वेतन</t>
    </r>
    <r>
      <rPr>
        <sz val="11"/>
        <rFont val="Mangal"/>
        <family val="1"/>
      </rPr>
      <t xml:space="preserve"> </t>
    </r>
    <r>
      <rPr>
        <b/>
        <sz val="11"/>
        <rFont val="Mangal"/>
        <family val="1"/>
      </rPr>
      <t xml:space="preserve">(प्रधान मुद्रांक कार्यालय) </t>
    </r>
  </si>
  <si>
    <r>
      <t xml:space="preserve"> </t>
    </r>
    <r>
      <rPr>
        <b/>
        <sz val="11"/>
        <rFont val="Mangal"/>
        <family val="1"/>
      </rPr>
      <t/>
    </r>
  </si>
  <si>
    <r>
      <t xml:space="preserve">        </t>
    </r>
    <r>
      <rPr>
        <b/>
        <sz val="11"/>
        <rFont val="Mangal"/>
        <family val="1"/>
      </rPr>
      <t xml:space="preserve">17-संगणक खर्च  (शासकीय छायाचित्रण नोंदणी कार्यालय, पुणे) आकडे हजारात </t>
    </r>
  </si>
  <si>
    <t>मंजुर अनुदान सन 2018-19</t>
  </si>
  <si>
    <t>खर्च दि. 31/12/2018 अखेर पर्यंत</t>
  </si>
  <si>
    <t>मंजुर अनुदान   सन2018-2019</t>
  </si>
  <si>
    <t xml:space="preserve">खर्च30.11.2018   पर्यत </t>
  </si>
  <si>
    <t>खर्च दिनांक 31.12.2018 अखेर</t>
  </si>
  <si>
    <t>मंजुर अनुदान सन 2018-2019</t>
  </si>
  <si>
    <t>खर्च दिनांक 30.11.2018</t>
  </si>
  <si>
    <t>खर्च दि. 31/12/2019 अखेर पर्यंत</t>
  </si>
  <si>
    <t>खर्च दिनांक 30.11.2019</t>
  </si>
  <si>
    <r>
      <t xml:space="preserve">              </t>
    </r>
    <r>
      <rPr>
        <b/>
        <sz val="11"/>
        <rFont val="Mangal"/>
        <family val="1"/>
      </rPr>
      <t>14-भाडेपटटी खर्च  (शासकीय छायाचित्रण नोंदणी कार्यालय, पुणे)</t>
    </r>
  </si>
</sst>
</file>

<file path=xl/styles.xml><?xml version="1.0" encoding="utf-8"?>
<styleSheet xmlns="http://schemas.openxmlformats.org/spreadsheetml/2006/main">
  <numFmts count="2">
    <numFmt numFmtId="164" formatCode="[$-4000439]0"/>
    <numFmt numFmtId="165" formatCode="&quot;Rs.&quot;\ #,##0"/>
  </numFmts>
  <fonts count="5">
    <font>
      <sz val="11"/>
      <color theme="1"/>
      <name val="Calibri"/>
      <family val="2"/>
      <scheme val="minor"/>
    </font>
    <font>
      <sz val="11"/>
      <name val="Mangal"/>
      <family val="1"/>
    </font>
    <font>
      <b/>
      <sz val="11"/>
      <color theme="1"/>
      <name val="Calibri"/>
      <family val="2"/>
      <scheme val="minor"/>
    </font>
    <font>
      <b/>
      <sz val="11"/>
      <name val="Mangal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" fillId="0" borderId="0" xfId="0" applyFont="1"/>
    <xf numFmtId="0" fontId="1" fillId="0" borderId="7" xfId="0" applyFont="1" applyBorder="1"/>
    <xf numFmtId="0" fontId="3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/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3" fillId="0" borderId="5" xfId="0" applyFont="1" applyBorder="1"/>
    <xf numFmtId="0" fontId="3" fillId="0" borderId="5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1" fillId="0" borderId="12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12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164" fontId="1" fillId="0" borderId="12" xfId="0" applyNumberFormat="1" applyFont="1" applyBorder="1"/>
    <xf numFmtId="164" fontId="1" fillId="0" borderId="0" xfId="0" applyNumberFormat="1" applyFont="1" applyBorder="1"/>
    <xf numFmtId="0" fontId="1" fillId="0" borderId="29" xfId="0" applyFont="1" applyBorder="1"/>
    <xf numFmtId="0" fontId="1" fillId="0" borderId="12" xfId="0" applyFont="1" applyBorder="1" applyAlignment="1">
      <alignment vertical="top"/>
    </xf>
    <xf numFmtId="0" fontId="1" fillId="0" borderId="17" xfId="0" applyFont="1" applyBorder="1" applyAlignment="1">
      <alignment horizontal="right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2" xfId="0" applyNumberFormat="1" applyFont="1" applyBorder="1"/>
    <xf numFmtId="0" fontId="1" fillId="0" borderId="1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165" fontId="1" fillId="0" borderId="0" xfId="0" applyNumberFormat="1" applyFont="1"/>
    <xf numFmtId="164" fontId="1" fillId="0" borderId="12" xfId="0" applyNumberFormat="1" applyFont="1" applyBorder="1" applyAlignment="1">
      <alignment vertical="top" wrapText="1"/>
    </xf>
    <xf numFmtId="0" fontId="1" fillId="0" borderId="29" xfId="0" applyFont="1" applyBorder="1" applyAlignment="1">
      <alignment horizontal="center"/>
    </xf>
    <xf numFmtId="0" fontId="1" fillId="0" borderId="11" xfId="0" applyFont="1" applyBorder="1"/>
    <xf numFmtId="0" fontId="3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4" xfId="0" applyFont="1" applyBorder="1"/>
    <xf numFmtId="0" fontId="3" fillId="0" borderId="14" xfId="0" applyFont="1" applyBorder="1"/>
    <xf numFmtId="0" fontId="3" fillId="0" borderId="14" xfId="0" applyFont="1" applyBorder="1" applyAlignment="1">
      <alignment horizontal="right"/>
    </xf>
    <xf numFmtId="0" fontId="1" fillId="0" borderId="0" xfId="0" applyFont="1" applyFill="1" applyBorder="1"/>
    <xf numFmtId="0" fontId="1" fillId="0" borderId="4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Font="1" applyAlignment="1"/>
    <xf numFmtId="0" fontId="1" fillId="0" borderId="1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3" fillId="0" borderId="2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37" xfId="0" applyFont="1" applyBorder="1" applyAlignment="1"/>
    <xf numFmtId="0" fontId="0" fillId="0" borderId="41" xfId="0" applyFont="1" applyBorder="1" applyAlignment="1"/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/>
    <xf numFmtId="0" fontId="1" fillId="0" borderId="12" xfId="0" applyFont="1" applyBorder="1" applyAlignment="1"/>
    <xf numFmtId="0" fontId="0" fillId="0" borderId="12" xfId="0" applyFont="1" applyBorder="1"/>
    <xf numFmtId="0" fontId="1" fillId="0" borderId="24" xfId="0" applyFont="1" applyBorder="1" applyAlignment="1"/>
    <xf numFmtId="0" fontId="0" fillId="0" borderId="34" xfId="0" applyFont="1" applyBorder="1" applyAlignment="1"/>
    <xf numFmtId="0" fontId="0" fillId="0" borderId="35" xfId="0" applyFont="1" applyBorder="1" applyAlignment="1"/>
    <xf numFmtId="0" fontId="1" fillId="0" borderId="26" xfId="0" applyFont="1" applyBorder="1" applyAlignment="1"/>
    <xf numFmtId="0" fontId="1" fillId="0" borderId="33" xfId="0" applyFont="1" applyBorder="1" applyAlignment="1"/>
    <xf numFmtId="0" fontId="1" fillId="0" borderId="27" xfId="0" applyFont="1" applyBorder="1" applyAlignment="1"/>
    <xf numFmtId="0" fontId="0" fillId="0" borderId="27" xfId="0" applyFont="1" applyBorder="1" applyAlignment="1"/>
    <xf numFmtId="0" fontId="0" fillId="0" borderId="40" xfId="0" applyFont="1" applyBorder="1" applyAlignme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9" xfId="0" applyFont="1" applyBorder="1" applyAlignment="1"/>
    <xf numFmtId="0" fontId="0" fillId="0" borderId="33" xfId="0" applyFont="1" applyBorder="1" applyAlignment="1"/>
    <xf numFmtId="0" fontId="0" fillId="0" borderId="38" xfId="0" applyFont="1" applyBorder="1" applyAlignment="1"/>
    <xf numFmtId="0" fontId="1" fillId="0" borderId="1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4" fillId="0" borderId="32" xfId="0" applyFont="1" applyBorder="1" applyAlignment="1"/>
    <xf numFmtId="0" fontId="3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/>
    <xf numFmtId="0" fontId="2" fillId="0" borderId="26" xfId="0" applyFont="1" applyBorder="1" applyAlignment="1"/>
    <xf numFmtId="0" fontId="3" fillId="0" borderId="12" xfId="0" applyFont="1" applyBorder="1" applyAlignment="1">
      <alignment vertical="top" wrapText="1"/>
    </xf>
    <xf numFmtId="0" fontId="3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4" fillId="0" borderId="27" xfId="0" applyFont="1" applyBorder="1" applyAlignment="1"/>
    <xf numFmtId="0" fontId="1" fillId="0" borderId="2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" xfId="0" applyFont="1" applyBorder="1" applyAlignment="1"/>
    <xf numFmtId="0" fontId="0" fillId="0" borderId="11" xfId="0" applyFont="1" applyBorder="1" applyAlignment="1"/>
    <xf numFmtId="0" fontId="0" fillId="0" borderId="5" xfId="0" applyFont="1" applyBorder="1" applyAlignment="1"/>
    <xf numFmtId="0" fontId="3" fillId="0" borderId="26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0"/>
  <sheetViews>
    <sheetView tabSelected="1" topLeftCell="A250" zoomScale="85" zoomScaleNormal="85" workbookViewId="0">
      <selection activeCell="H183" sqref="H183"/>
    </sheetView>
  </sheetViews>
  <sheetFormatPr defaultColWidth="9.140625" defaultRowHeight="25.5"/>
  <cols>
    <col min="1" max="1" width="6.85546875" style="5" customWidth="1"/>
    <col min="2" max="2" width="31.5703125" style="5" customWidth="1"/>
    <col min="3" max="3" width="16.7109375" style="5" customWidth="1"/>
    <col min="4" max="4" width="14.85546875" style="5" customWidth="1"/>
    <col min="5" max="5" width="13.7109375" style="5" customWidth="1"/>
    <col min="6" max="6" width="12.7109375" style="5" customWidth="1"/>
    <col min="7" max="7" width="12.5703125" style="5" customWidth="1"/>
    <col min="8" max="8" width="17.7109375" style="5" customWidth="1"/>
    <col min="9" max="16384" width="9.140625" style="5"/>
  </cols>
  <sheetData>
    <row r="1" spans="1:8" ht="26.25" thickBot="1">
      <c r="A1" s="3" t="s">
        <v>79</v>
      </c>
      <c r="B1" s="4"/>
      <c r="C1" s="77" t="s">
        <v>0</v>
      </c>
      <c r="D1" s="78"/>
      <c r="E1" s="79"/>
      <c r="F1" s="55"/>
      <c r="G1" s="56"/>
      <c r="H1" s="57"/>
    </row>
    <row r="2" spans="1:8" ht="26.25" thickBot="1">
      <c r="A2" s="77" t="s">
        <v>61</v>
      </c>
      <c r="B2" s="78"/>
      <c r="C2" s="78"/>
      <c r="D2" s="78"/>
      <c r="E2" s="78"/>
      <c r="F2" s="78"/>
      <c r="G2" s="78"/>
      <c r="H2" s="80"/>
    </row>
    <row r="3" spans="1:8" ht="26.25" thickBot="1">
      <c r="A3" s="77" t="s">
        <v>24</v>
      </c>
      <c r="B3" s="89"/>
      <c r="C3" s="89"/>
      <c r="D3" s="89"/>
      <c r="E3" s="89"/>
      <c r="F3" s="89"/>
      <c r="G3" s="89"/>
      <c r="H3" s="90"/>
    </row>
    <row r="4" spans="1:8" ht="26.25" thickBot="1">
      <c r="A4" s="6"/>
      <c r="B4" s="7"/>
      <c r="C4" s="8"/>
      <c r="D4" s="8"/>
      <c r="E4" s="8"/>
      <c r="F4" s="8"/>
      <c r="G4" s="81" t="s">
        <v>1</v>
      </c>
      <c r="H4" s="82"/>
    </row>
    <row r="5" spans="1:8" ht="26.25" thickBot="1">
      <c r="A5" s="83" t="s">
        <v>2</v>
      </c>
      <c r="B5" s="83" t="s">
        <v>23</v>
      </c>
      <c r="C5" s="85" t="s">
        <v>81</v>
      </c>
      <c r="D5" s="86"/>
      <c r="E5" s="87" t="s">
        <v>82</v>
      </c>
      <c r="F5" s="86"/>
      <c r="G5" s="88" t="s">
        <v>4</v>
      </c>
      <c r="H5" s="86"/>
    </row>
    <row r="6" spans="1:8" ht="26.25" thickBot="1">
      <c r="A6" s="84"/>
      <c r="B6" s="84"/>
      <c r="C6" s="8" t="s">
        <v>36</v>
      </c>
      <c r="D6" s="8" t="s">
        <v>37</v>
      </c>
      <c r="E6" s="8" t="s">
        <v>36</v>
      </c>
      <c r="F6" s="9" t="s">
        <v>37</v>
      </c>
      <c r="G6" s="52" t="s">
        <v>36</v>
      </c>
      <c r="H6" s="8" t="s">
        <v>62</v>
      </c>
    </row>
    <row r="7" spans="1:8" ht="26.25" thickBot="1">
      <c r="A7" s="10">
        <v>1</v>
      </c>
      <c r="B7" s="8">
        <v>2</v>
      </c>
      <c r="C7" s="8">
        <v>3</v>
      </c>
      <c r="D7" s="8">
        <v>4</v>
      </c>
      <c r="E7" s="8">
        <v>5</v>
      </c>
      <c r="F7" s="9">
        <v>6</v>
      </c>
      <c r="G7" s="52">
        <v>7</v>
      </c>
      <c r="H7" s="8">
        <v>8</v>
      </c>
    </row>
    <row r="8" spans="1:8" ht="26.25" thickBot="1">
      <c r="A8" s="10">
        <v>1</v>
      </c>
      <c r="B8" s="11" t="s">
        <v>13</v>
      </c>
      <c r="C8" s="1">
        <v>53500</v>
      </c>
      <c r="D8" s="1">
        <v>0</v>
      </c>
      <c r="E8" s="1">
        <v>49718</v>
      </c>
      <c r="F8" s="12"/>
      <c r="G8" s="13">
        <f>C8-E8</f>
        <v>3782</v>
      </c>
      <c r="H8" s="1">
        <f>D8-F8</f>
        <v>0</v>
      </c>
    </row>
    <row r="9" spans="1:8" ht="26.25" thickBot="1">
      <c r="A9" s="10">
        <v>2</v>
      </c>
      <c r="B9" s="11" t="s">
        <v>14</v>
      </c>
      <c r="C9" s="1">
        <v>71040</v>
      </c>
      <c r="D9" s="1">
        <v>0</v>
      </c>
      <c r="E9" s="1">
        <v>61000</v>
      </c>
      <c r="F9" s="12"/>
      <c r="G9" s="13">
        <f t="shared" ref="G9:G18" si="0">C9-E9</f>
        <v>10040</v>
      </c>
      <c r="H9" s="1">
        <f t="shared" ref="H9:H17" si="1">D9-F9</f>
        <v>0</v>
      </c>
    </row>
    <row r="10" spans="1:8" ht="26.25" thickBot="1">
      <c r="A10" s="10">
        <v>3</v>
      </c>
      <c r="B10" s="11" t="s">
        <v>15</v>
      </c>
      <c r="C10" s="1">
        <v>76000</v>
      </c>
      <c r="D10" s="1">
        <v>1000</v>
      </c>
      <c r="E10" s="1">
        <v>64956</v>
      </c>
      <c r="F10" s="12"/>
      <c r="G10" s="13">
        <f t="shared" si="0"/>
        <v>11044</v>
      </c>
      <c r="H10" s="1">
        <f t="shared" si="1"/>
        <v>1000</v>
      </c>
    </row>
    <row r="11" spans="1:8" ht="26.25" thickBot="1">
      <c r="A11" s="10">
        <v>4</v>
      </c>
      <c r="B11" s="11" t="s">
        <v>16</v>
      </c>
      <c r="C11" s="31">
        <v>109071</v>
      </c>
      <c r="D11" s="1">
        <v>32006</v>
      </c>
      <c r="E11" s="1">
        <v>81003</v>
      </c>
      <c r="F11" s="12">
        <v>15749</v>
      </c>
      <c r="G11" s="13">
        <f t="shared" si="0"/>
        <v>28068</v>
      </c>
      <c r="H11" s="1">
        <f t="shared" si="1"/>
        <v>16257</v>
      </c>
    </row>
    <row r="12" spans="1:8" ht="26.25" thickBot="1">
      <c r="A12" s="10">
        <v>5</v>
      </c>
      <c r="B12" s="42" t="s">
        <v>17</v>
      </c>
      <c r="C12" s="18">
        <v>196583</v>
      </c>
      <c r="D12" s="1">
        <v>15500</v>
      </c>
      <c r="E12" s="1">
        <v>150021</v>
      </c>
      <c r="F12" s="12">
        <v>22625</v>
      </c>
      <c r="G12" s="13">
        <f t="shared" si="0"/>
        <v>46562</v>
      </c>
      <c r="H12" s="1">
        <f t="shared" si="1"/>
        <v>-7125</v>
      </c>
    </row>
    <row r="13" spans="1:8" ht="26.25" thickBot="1">
      <c r="A13" s="10">
        <v>6</v>
      </c>
      <c r="B13" s="11" t="s">
        <v>18</v>
      </c>
      <c r="C13" s="1">
        <v>131420</v>
      </c>
      <c r="D13" s="1">
        <v>14300</v>
      </c>
      <c r="E13" s="1">
        <v>84565</v>
      </c>
      <c r="F13" s="12">
        <v>12749</v>
      </c>
      <c r="G13" s="13">
        <f t="shared" si="0"/>
        <v>46855</v>
      </c>
      <c r="H13" s="1">
        <f t="shared" si="1"/>
        <v>1551</v>
      </c>
    </row>
    <row r="14" spans="1:8" ht="26.25" thickBot="1">
      <c r="A14" s="10">
        <v>7</v>
      </c>
      <c r="B14" s="11" t="s">
        <v>19</v>
      </c>
      <c r="C14" s="1">
        <v>79650</v>
      </c>
      <c r="D14" s="1">
        <v>0</v>
      </c>
      <c r="E14" s="1">
        <v>64406</v>
      </c>
      <c r="F14" s="12">
        <v>0</v>
      </c>
      <c r="G14" s="13">
        <f t="shared" si="0"/>
        <v>15244</v>
      </c>
      <c r="H14" s="1">
        <f t="shared" si="1"/>
        <v>0</v>
      </c>
    </row>
    <row r="15" spans="1:8" ht="26.25" thickBot="1">
      <c r="A15" s="10">
        <v>8</v>
      </c>
      <c r="B15" s="11" t="s">
        <v>20</v>
      </c>
      <c r="C15" s="1">
        <v>89000</v>
      </c>
      <c r="D15" s="1">
        <v>10000</v>
      </c>
      <c r="E15" s="1">
        <v>75927</v>
      </c>
      <c r="F15" s="12">
        <v>5060</v>
      </c>
      <c r="G15" s="13">
        <f t="shared" si="0"/>
        <v>13073</v>
      </c>
      <c r="H15" s="1">
        <f t="shared" si="1"/>
        <v>4940</v>
      </c>
    </row>
    <row r="16" spans="1:8" ht="26.25" thickBot="1">
      <c r="A16" s="10">
        <v>9</v>
      </c>
      <c r="B16" s="11" t="s">
        <v>21</v>
      </c>
      <c r="C16" s="1">
        <v>111470</v>
      </c>
      <c r="D16" s="1">
        <v>12240</v>
      </c>
      <c r="E16" s="1">
        <v>91567</v>
      </c>
      <c r="F16" s="12">
        <v>8710</v>
      </c>
      <c r="G16" s="13">
        <f t="shared" si="0"/>
        <v>19903</v>
      </c>
      <c r="H16" s="1">
        <f t="shared" si="1"/>
        <v>3530</v>
      </c>
    </row>
    <row r="17" spans="1:8" ht="26.25" thickBot="1">
      <c r="A17" s="10">
        <v>10</v>
      </c>
      <c r="B17" s="11" t="s">
        <v>22</v>
      </c>
      <c r="C17" s="1">
        <v>119500</v>
      </c>
      <c r="D17" s="1">
        <v>13281</v>
      </c>
      <c r="E17" s="1">
        <v>68616</v>
      </c>
      <c r="F17" s="12">
        <v>6026</v>
      </c>
      <c r="G17" s="13">
        <f t="shared" si="0"/>
        <v>50884</v>
      </c>
      <c r="H17" s="1">
        <f t="shared" si="1"/>
        <v>7255</v>
      </c>
    </row>
    <row r="18" spans="1:8" ht="26.25" thickBot="1">
      <c r="A18" s="6"/>
      <c r="B18" s="14" t="s">
        <v>12</v>
      </c>
      <c r="C18" s="15">
        <f t="shared" ref="C18:H18" si="2">SUM(C8:C17)</f>
        <v>1037234</v>
      </c>
      <c r="D18" s="15">
        <f t="shared" si="2"/>
        <v>98327</v>
      </c>
      <c r="E18" s="15">
        <f t="shared" si="2"/>
        <v>791779</v>
      </c>
      <c r="F18" s="16">
        <f t="shared" si="2"/>
        <v>70919</v>
      </c>
      <c r="G18" s="17">
        <f t="shared" si="0"/>
        <v>245455</v>
      </c>
      <c r="H18" s="15">
        <f t="shared" si="2"/>
        <v>27408</v>
      </c>
    </row>
    <row r="19" spans="1:8" ht="26.25" thickBot="1"/>
    <row r="20" spans="1:8" ht="26.25" thickBot="1">
      <c r="A20" s="77" t="s">
        <v>78</v>
      </c>
      <c r="B20" s="78"/>
      <c r="C20" s="78"/>
      <c r="D20" s="78"/>
      <c r="E20" s="78"/>
      <c r="F20" s="78"/>
      <c r="G20" s="78"/>
      <c r="H20" s="80"/>
    </row>
    <row r="21" spans="1:8" ht="26.25" thickBot="1">
      <c r="A21" s="6"/>
      <c r="B21" s="7"/>
      <c r="C21" s="8"/>
      <c r="D21" s="8"/>
      <c r="E21" s="8"/>
      <c r="F21" s="8"/>
      <c r="G21" s="81" t="s">
        <v>1</v>
      </c>
      <c r="H21" s="82"/>
    </row>
    <row r="22" spans="1:8" ht="26.25" thickBot="1">
      <c r="A22" s="83" t="s">
        <v>2</v>
      </c>
      <c r="B22" s="83" t="s">
        <v>3</v>
      </c>
      <c r="C22" s="85" t="s">
        <v>81</v>
      </c>
      <c r="D22" s="86"/>
      <c r="E22" s="87" t="s">
        <v>82</v>
      </c>
      <c r="F22" s="86"/>
      <c r="G22" s="88" t="s">
        <v>4</v>
      </c>
      <c r="H22" s="104"/>
    </row>
    <row r="23" spans="1:8" ht="26.25" thickBot="1">
      <c r="A23" s="84"/>
      <c r="B23" s="84"/>
      <c r="C23" s="8" t="s">
        <v>5</v>
      </c>
      <c r="D23" s="8" t="s">
        <v>6</v>
      </c>
      <c r="E23" s="8" t="s">
        <v>5</v>
      </c>
      <c r="F23" s="9" t="s">
        <v>6</v>
      </c>
      <c r="G23" s="52" t="s">
        <v>5</v>
      </c>
      <c r="H23" s="52" t="s">
        <v>6</v>
      </c>
    </row>
    <row r="24" spans="1:8" ht="26.25" thickBot="1">
      <c r="A24" s="10">
        <v>1</v>
      </c>
      <c r="B24" s="8">
        <v>2</v>
      </c>
      <c r="C24" s="8">
        <v>3</v>
      </c>
      <c r="D24" s="8">
        <v>4</v>
      </c>
      <c r="E24" s="8">
        <v>5</v>
      </c>
      <c r="F24" s="9">
        <v>6</v>
      </c>
      <c r="G24" s="52">
        <v>7</v>
      </c>
      <c r="H24" s="52">
        <v>8</v>
      </c>
    </row>
    <row r="25" spans="1:8" ht="26.25" thickBot="1">
      <c r="A25" s="10">
        <v>1</v>
      </c>
      <c r="B25" s="11" t="s">
        <v>7</v>
      </c>
      <c r="C25" s="1">
        <v>4847</v>
      </c>
      <c r="D25" s="1">
        <v>23982</v>
      </c>
      <c r="E25" s="1">
        <v>4745</v>
      </c>
      <c r="F25" s="12">
        <v>19631</v>
      </c>
      <c r="G25" s="13">
        <f>C25-E25</f>
        <v>102</v>
      </c>
      <c r="H25" s="13">
        <f>D25-F25</f>
        <v>4351</v>
      </c>
    </row>
    <row r="26" spans="1:8" ht="26.25" thickBot="1">
      <c r="A26" s="10">
        <v>2</v>
      </c>
      <c r="B26" s="11" t="s">
        <v>8</v>
      </c>
      <c r="C26" s="1">
        <v>0</v>
      </c>
      <c r="D26" s="1">
        <v>3667</v>
      </c>
      <c r="E26" s="1"/>
      <c r="F26" s="12">
        <f t="shared" ref="F26:F29" si="3">D26</f>
        <v>3667</v>
      </c>
      <c r="G26" s="13">
        <f t="shared" ref="G26:G29" si="4">C26-E26</f>
        <v>0</v>
      </c>
      <c r="H26" s="13">
        <f t="shared" ref="H26:H30" si="5">D26-F26</f>
        <v>0</v>
      </c>
    </row>
    <row r="27" spans="1:8" ht="26.25" thickBot="1">
      <c r="A27" s="10">
        <v>3</v>
      </c>
      <c r="B27" s="11" t="s">
        <v>9</v>
      </c>
      <c r="C27" s="1">
        <v>0</v>
      </c>
      <c r="D27" s="1">
        <v>3689</v>
      </c>
      <c r="E27" s="1"/>
      <c r="F27" s="12">
        <f t="shared" si="3"/>
        <v>3689</v>
      </c>
      <c r="G27" s="13">
        <f t="shared" si="4"/>
        <v>0</v>
      </c>
      <c r="H27" s="13">
        <f t="shared" si="5"/>
        <v>0</v>
      </c>
    </row>
    <row r="28" spans="1:8" ht="26.25" thickBot="1">
      <c r="A28" s="10">
        <v>4</v>
      </c>
      <c r="B28" s="11" t="s">
        <v>10</v>
      </c>
      <c r="C28" s="1">
        <v>0</v>
      </c>
      <c r="D28" s="1">
        <v>3603</v>
      </c>
      <c r="E28" s="1"/>
      <c r="F28" s="12">
        <f t="shared" si="3"/>
        <v>3603</v>
      </c>
      <c r="G28" s="13">
        <f t="shared" si="4"/>
        <v>0</v>
      </c>
      <c r="H28" s="13">
        <f t="shared" si="5"/>
        <v>0</v>
      </c>
    </row>
    <row r="29" spans="1:8" ht="26.25" thickBot="1">
      <c r="A29" s="10">
        <v>5</v>
      </c>
      <c r="B29" s="11" t="s">
        <v>11</v>
      </c>
      <c r="C29" s="1">
        <v>0</v>
      </c>
      <c r="D29" s="1">
        <v>23789</v>
      </c>
      <c r="E29" s="1"/>
      <c r="F29" s="12">
        <f t="shared" si="3"/>
        <v>23789</v>
      </c>
      <c r="G29" s="13">
        <f t="shared" si="4"/>
        <v>0</v>
      </c>
      <c r="H29" s="13">
        <f t="shared" si="5"/>
        <v>0</v>
      </c>
    </row>
    <row r="30" spans="1:8" ht="26.25" thickBot="1">
      <c r="A30" s="6"/>
      <c r="B30" s="14" t="s">
        <v>12</v>
      </c>
      <c r="C30" s="15">
        <f>C25+C26+C27+C28+C29</f>
        <v>4847</v>
      </c>
      <c r="D30" s="15">
        <f t="shared" ref="D30:G30" si="6">D25+D26+D27+D28+D29</f>
        <v>58730</v>
      </c>
      <c r="E30" s="15">
        <f t="shared" si="6"/>
        <v>4745</v>
      </c>
      <c r="F30" s="15">
        <f t="shared" si="6"/>
        <v>54379</v>
      </c>
      <c r="G30" s="15">
        <f t="shared" si="6"/>
        <v>102</v>
      </c>
      <c r="H30" s="13">
        <f t="shared" si="5"/>
        <v>4351</v>
      </c>
    </row>
    <row r="32" spans="1:8">
      <c r="A32" s="110" t="s">
        <v>77</v>
      </c>
      <c r="B32" s="94"/>
      <c r="C32" s="94"/>
      <c r="D32" s="94"/>
      <c r="E32" s="75"/>
      <c r="F32" s="54"/>
    </row>
    <row r="33" spans="1:8" ht="51">
      <c r="A33" s="18" t="s">
        <v>25</v>
      </c>
      <c r="B33" s="18" t="s">
        <v>26</v>
      </c>
      <c r="C33" s="19" t="s">
        <v>83</v>
      </c>
      <c r="D33" s="20" t="s">
        <v>84</v>
      </c>
      <c r="E33" s="18" t="s">
        <v>27</v>
      </c>
    </row>
    <row r="34" spans="1:8">
      <c r="A34" s="18">
        <v>1</v>
      </c>
      <c r="B34" s="18">
        <v>2</v>
      </c>
      <c r="C34" s="18">
        <v>3</v>
      </c>
      <c r="D34" s="18">
        <v>4</v>
      </c>
      <c r="E34" s="18">
        <v>5</v>
      </c>
      <c r="F34" s="48"/>
    </row>
    <row r="35" spans="1:8" ht="51">
      <c r="A35" s="18">
        <v>1</v>
      </c>
      <c r="B35" s="19" t="s">
        <v>28</v>
      </c>
      <c r="C35" s="18">
        <v>10760</v>
      </c>
      <c r="D35" s="18">
        <v>4256</v>
      </c>
      <c r="E35" s="18">
        <f>C35-D35</f>
        <v>6504</v>
      </c>
      <c r="F35" s="21"/>
    </row>
    <row r="37" spans="1:8">
      <c r="A37" s="65" t="s">
        <v>29</v>
      </c>
      <c r="B37" s="108"/>
      <c r="C37" s="108"/>
      <c r="D37" s="108"/>
      <c r="E37" s="108"/>
      <c r="F37" s="108"/>
      <c r="G37" s="108"/>
      <c r="H37" s="108"/>
    </row>
    <row r="38" spans="1:8">
      <c r="A38" s="67"/>
      <c r="B38" s="109"/>
      <c r="C38" s="109"/>
      <c r="D38" s="109"/>
      <c r="E38" s="109"/>
      <c r="F38" s="109"/>
      <c r="G38" s="107" t="s">
        <v>1</v>
      </c>
      <c r="H38" s="107"/>
    </row>
    <row r="39" spans="1:8" ht="26.25" thickBot="1">
      <c r="A39" s="96" t="s">
        <v>2</v>
      </c>
      <c r="B39" s="96" t="s">
        <v>23</v>
      </c>
      <c r="C39" s="97" t="s">
        <v>81</v>
      </c>
      <c r="D39" s="98"/>
      <c r="E39" s="99" t="s">
        <v>82</v>
      </c>
      <c r="F39" s="98"/>
      <c r="G39" s="100" t="s">
        <v>4</v>
      </c>
      <c r="H39" s="98"/>
    </row>
    <row r="40" spans="1:8" ht="26.25" thickBot="1">
      <c r="A40" s="84"/>
      <c r="B40" s="84"/>
      <c r="C40" s="8" t="s">
        <v>36</v>
      </c>
      <c r="D40" s="8" t="s">
        <v>37</v>
      </c>
      <c r="E40" s="8" t="s">
        <v>36</v>
      </c>
      <c r="F40" s="9" t="s">
        <v>37</v>
      </c>
      <c r="G40" s="35" t="s">
        <v>36</v>
      </c>
      <c r="H40" s="8" t="s">
        <v>37</v>
      </c>
    </row>
    <row r="41" spans="1:8" ht="26.25" thickBot="1">
      <c r="A41" s="10">
        <v>1</v>
      </c>
      <c r="B41" s="8">
        <v>2</v>
      </c>
      <c r="C41" s="8">
        <v>3</v>
      </c>
      <c r="D41" s="8">
        <v>4</v>
      </c>
      <c r="E41" s="8">
        <v>5</v>
      </c>
      <c r="F41" s="9">
        <v>6</v>
      </c>
      <c r="G41" s="49">
        <v>7</v>
      </c>
      <c r="H41" s="8">
        <v>8</v>
      </c>
    </row>
    <row r="42" spans="1:8" ht="26.25" thickBot="1">
      <c r="A42" s="10">
        <v>1</v>
      </c>
      <c r="B42" s="11" t="s">
        <v>13</v>
      </c>
      <c r="C42" s="1">
        <v>127</v>
      </c>
      <c r="D42" s="1">
        <v>0</v>
      </c>
      <c r="E42" s="1">
        <v>58</v>
      </c>
      <c r="F42" s="1">
        <v>0</v>
      </c>
      <c r="G42" s="1">
        <f>C42-E42</f>
        <v>69</v>
      </c>
      <c r="H42" s="1">
        <f>D42-F42</f>
        <v>0</v>
      </c>
    </row>
    <row r="43" spans="1:8" ht="26.25" thickBot="1">
      <c r="A43" s="10">
        <v>2</v>
      </c>
      <c r="B43" s="11" t="s">
        <v>14</v>
      </c>
      <c r="C43" s="1">
        <v>50</v>
      </c>
      <c r="D43" s="1">
        <v>0</v>
      </c>
      <c r="E43" s="1">
        <v>14</v>
      </c>
      <c r="F43" s="1">
        <v>0</v>
      </c>
      <c r="G43" s="1">
        <f t="shared" ref="G43:G51" si="7">C43-E43</f>
        <v>36</v>
      </c>
      <c r="H43" s="1">
        <f t="shared" ref="H43:H51" si="8">D43-F43</f>
        <v>0</v>
      </c>
    </row>
    <row r="44" spans="1:8" ht="26.25" thickBot="1">
      <c r="A44" s="10">
        <v>3</v>
      </c>
      <c r="B44" s="11" t="s">
        <v>15</v>
      </c>
      <c r="C44" s="1">
        <v>35</v>
      </c>
      <c r="D44" s="1">
        <v>0</v>
      </c>
      <c r="E44" s="1">
        <v>35</v>
      </c>
      <c r="F44" s="1">
        <v>0</v>
      </c>
      <c r="G44" s="1">
        <f t="shared" si="7"/>
        <v>0</v>
      </c>
      <c r="H44" s="1">
        <f t="shared" si="8"/>
        <v>0</v>
      </c>
    </row>
    <row r="45" spans="1:8" ht="26.25" thickBot="1">
      <c r="A45" s="10">
        <v>4</v>
      </c>
      <c r="B45" s="11" t="s">
        <v>16</v>
      </c>
      <c r="C45" s="1">
        <v>30</v>
      </c>
      <c r="D45" s="1">
        <v>10</v>
      </c>
      <c r="E45" s="1">
        <v>18</v>
      </c>
      <c r="F45" s="1">
        <v>0</v>
      </c>
      <c r="G45" s="1">
        <f t="shared" si="7"/>
        <v>12</v>
      </c>
      <c r="H45" s="1">
        <f t="shared" si="8"/>
        <v>10</v>
      </c>
    </row>
    <row r="46" spans="1:8" ht="26.25" thickBot="1">
      <c r="A46" s="10">
        <v>5</v>
      </c>
      <c r="B46" s="11" t="s">
        <v>17</v>
      </c>
      <c r="C46" s="1">
        <v>60</v>
      </c>
      <c r="D46" s="1">
        <v>0</v>
      </c>
      <c r="E46" s="1">
        <v>10</v>
      </c>
      <c r="F46" s="1">
        <v>0</v>
      </c>
      <c r="G46" s="1">
        <f t="shared" si="7"/>
        <v>50</v>
      </c>
      <c r="H46" s="1">
        <f t="shared" si="8"/>
        <v>0</v>
      </c>
    </row>
    <row r="47" spans="1:8" ht="26.25" thickBot="1">
      <c r="A47" s="10">
        <v>6</v>
      </c>
      <c r="B47" s="11" t="s">
        <v>18</v>
      </c>
      <c r="C47" s="1">
        <v>30</v>
      </c>
      <c r="D47" s="1">
        <v>0</v>
      </c>
      <c r="E47" s="1">
        <v>25</v>
      </c>
      <c r="F47" s="1">
        <v>0</v>
      </c>
      <c r="G47" s="1">
        <f t="shared" si="7"/>
        <v>5</v>
      </c>
      <c r="H47" s="1">
        <f t="shared" si="8"/>
        <v>0</v>
      </c>
    </row>
    <row r="48" spans="1:8" ht="26.25" thickBot="1">
      <c r="A48" s="10">
        <v>7</v>
      </c>
      <c r="B48" s="11" t="s">
        <v>19</v>
      </c>
      <c r="C48" s="1">
        <v>55</v>
      </c>
      <c r="D48" s="1"/>
      <c r="E48" s="1">
        <v>0</v>
      </c>
      <c r="F48" s="1">
        <v>0</v>
      </c>
      <c r="G48" s="1">
        <f t="shared" si="7"/>
        <v>55</v>
      </c>
      <c r="H48" s="1">
        <f t="shared" si="8"/>
        <v>0</v>
      </c>
    </row>
    <row r="49" spans="1:8" ht="26.25" thickBot="1">
      <c r="A49" s="10">
        <v>8</v>
      </c>
      <c r="B49" s="11" t="s">
        <v>20</v>
      </c>
      <c r="C49" s="1">
        <v>30</v>
      </c>
      <c r="D49" s="1">
        <v>0</v>
      </c>
      <c r="E49" s="1">
        <v>30</v>
      </c>
      <c r="F49" s="1">
        <v>0</v>
      </c>
      <c r="G49" s="1">
        <f t="shared" si="7"/>
        <v>0</v>
      </c>
      <c r="H49" s="1">
        <f t="shared" si="8"/>
        <v>0</v>
      </c>
    </row>
    <row r="50" spans="1:8" ht="26.25" thickBot="1">
      <c r="A50" s="10">
        <v>9</v>
      </c>
      <c r="B50" s="11" t="s">
        <v>21</v>
      </c>
      <c r="C50" s="1">
        <v>40</v>
      </c>
      <c r="D50" s="1">
        <v>138</v>
      </c>
      <c r="E50" s="1">
        <v>30</v>
      </c>
      <c r="F50" s="1">
        <v>138</v>
      </c>
      <c r="G50" s="1">
        <f t="shared" si="7"/>
        <v>10</v>
      </c>
      <c r="H50" s="1">
        <f t="shared" si="8"/>
        <v>0</v>
      </c>
    </row>
    <row r="51" spans="1:8" ht="26.25" thickBot="1">
      <c r="A51" s="10">
        <v>10</v>
      </c>
      <c r="B51" s="11" t="s">
        <v>22</v>
      </c>
      <c r="C51" s="1">
        <v>30</v>
      </c>
      <c r="D51" s="1">
        <v>0</v>
      </c>
      <c r="E51" s="1">
        <v>10</v>
      </c>
      <c r="F51" s="1">
        <v>0</v>
      </c>
      <c r="G51" s="1">
        <f t="shared" si="7"/>
        <v>20</v>
      </c>
      <c r="H51" s="1">
        <f t="shared" si="8"/>
        <v>0</v>
      </c>
    </row>
    <row r="52" spans="1:8" ht="26.25" thickBot="1">
      <c r="A52" s="6"/>
      <c r="B52" s="14" t="s">
        <v>12</v>
      </c>
      <c r="C52" s="15">
        <f t="shared" ref="C52:H52" si="9">SUM(C42:C51)</f>
        <v>487</v>
      </c>
      <c r="D52" s="15">
        <f t="shared" si="9"/>
        <v>148</v>
      </c>
      <c r="E52" s="15">
        <f t="shared" si="9"/>
        <v>230</v>
      </c>
      <c r="F52" s="15">
        <f t="shared" si="9"/>
        <v>138</v>
      </c>
      <c r="G52" s="15">
        <f t="shared" si="9"/>
        <v>257</v>
      </c>
      <c r="H52" s="15">
        <f t="shared" si="9"/>
        <v>10</v>
      </c>
    </row>
    <row r="53" spans="1:8">
      <c r="A53" s="21"/>
      <c r="B53" s="22"/>
      <c r="C53" s="23"/>
      <c r="D53" s="23"/>
      <c r="E53" s="23"/>
      <c r="F53" s="23"/>
      <c r="G53" s="23"/>
      <c r="H53" s="23"/>
    </row>
    <row r="54" spans="1:8">
      <c r="A54" s="58" t="s">
        <v>76</v>
      </c>
      <c r="B54" s="105"/>
      <c r="C54" s="105"/>
      <c r="D54" s="105"/>
      <c r="E54" s="105"/>
      <c r="F54" s="105"/>
      <c r="G54" s="105"/>
      <c r="H54" s="106"/>
    </row>
    <row r="55" spans="1:8" ht="51">
      <c r="A55" s="30" t="s">
        <v>25</v>
      </c>
      <c r="B55" s="19" t="s">
        <v>3</v>
      </c>
      <c r="C55" s="30" t="s">
        <v>81</v>
      </c>
      <c r="D55" s="30"/>
      <c r="E55" s="30" t="s">
        <v>85</v>
      </c>
      <c r="F55" s="30"/>
      <c r="G55" s="30" t="s">
        <v>27</v>
      </c>
      <c r="H55" s="30"/>
    </row>
    <row r="56" spans="1:8">
      <c r="A56" s="18"/>
      <c r="B56" s="18"/>
      <c r="C56" s="13" t="s">
        <v>5</v>
      </c>
      <c r="D56" s="13" t="s">
        <v>30</v>
      </c>
      <c r="E56" s="13" t="s">
        <v>5</v>
      </c>
      <c r="F56" s="13" t="s">
        <v>30</v>
      </c>
      <c r="G56" s="13" t="s">
        <v>5</v>
      </c>
      <c r="H56" s="13" t="s">
        <v>30</v>
      </c>
    </row>
    <row r="57" spans="1:8" ht="26.25" thickBot="1">
      <c r="A57" s="10">
        <v>1</v>
      </c>
      <c r="B57" s="8">
        <v>2</v>
      </c>
      <c r="C57" s="8">
        <v>3</v>
      </c>
      <c r="D57" s="8">
        <v>4</v>
      </c>
      <c r="E57" s="8">
        <v>5</v>
      </c>
      <c r="F57" s="9">
        <v>6</v>
      </c>
      <c r="G57" s="52">
        <v>7</v>
      </c>
      <c r="H57" s="8">
        <v>8</v>
      </c>
    </row>
    <row r="58" spans="1:8" ht="26.25" thickBot="1">
      <c r="A58" s="10">
        <v>1</v>
      </c>
      <c r="B58" s="11" t="s">
        <v>7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</row>
    <row r="59" spans="1:8" ht="26.25" thickBot="1">
      <c r="A59" s="10">
        <v>2</v>
      </c>
      <c r="B59" s="11" t="s">
        <v>8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</row>
    <row r="60" spans="1:8" ht="26.25" thickBot="1">
      <c r="A60" s="10">
        <v>3</v>
      </c>
      <c r="B60" s="11" t="s">
        <v>9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</row>
    <row r="61" spans="1:8" ht="26.25" thickBot="1">
      <c r="A61" s="10">
        <v>4</v>
      </c>
      <c r="B61" s="11" t="s">
        <v>10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</row>
    <row r="62" spans="1:8">
      <c r="A62" s="25">
        <v>5</v>
      </c>
      <c r="B62" s="26" t="s">
        <v>11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</row>
    <row r="63" spans="1:8">
      <c r="A63" s="18"/>
      <c r="B63" s="24" t="s">
        <v>12</v>
      </c>
      <c r="C63" s="17">
        <f>C58+C59+C60+C61+C62</f>
        <v>0</v>
      </c>
      <c r="D63" s="17">
        <f>D58+D59+D60+D61+D62</f>
        <v>0</v>
      </c>
      <c r="E63" s="17">
        <f>E58+E59+E60+E61+E62</f>
        <v>0</v>
      </c>
      <c r="F63" s="17">
        <f>F58+F59+F60+F61+F62</f>
        <v>0</v>
      </c>
      <c r="G63" s="17">
        <f t="shared" ref="G63:H63" si="10">G58+G59+G60+G61+G62</f>
        <v>0</v>
      </c>
      <c r="H63" s="17">
        <f t="shared" si="10"/>
        <v>0</v>
      </c>
    </row>
    <row r="64" spans="1:8">
      <c r="A64" s="45"/>
      <c r="B64" s="46"/>
      <c r="C64" s="47"/>
      <c r="D64" s="47"/>
      <c r="E64" s="47"/>
      <c r="F64" s="23"/>
      <c r="G64" s="23"/>
      <c r="H64" s="23"/>
    </row>
    <row r="65" spans="1:8" ht="25.5" customHeight="1">
      <c r="A65" s="111" t="s">
        <v>34</v>
      </c>
      <c r="B65" s="111"/>
      <c r="C65" s="111"/>
      <c r="D65" s="111"/>
      <c r="E65" s="111"/>
    </row>
    <row r="66" spans="1:8" ht="26.25" customHeight="1">
      <c r="A66" s="20" t="s">
        <v>25</v>
      </c>
      <c r="B66" s="20" t="s">
        <v>23</v>
      </c>
      <c r="C66" s="20" t="s">
        <v>31</v>
      </c>
      <c r="D66" s="20" t="s">
        <v>32</v>
      </c>
      <c r="E66" s="20" t="s">
        <v>27</v>
      </c>
    </row>
    <row r="67" spans="1:8">
      <c r="A67" s="27">
        <v>1</v>
      </c>
      <c r="B67" s="18" t="s">
        <v>33</v>
      </c>
      <c r="C67" s="18">
        <v>0</v>
      </c>
      <c r="D67" s="18">
        <v>0</v>
      </c>
      <c r="E67" s="18">
        <f>C67-D67</f>
        <v>0</v>
      </c>
    </row>
    <row r="68" spans="1:8">
      <c r="A68" s="28"/>
      <c r="B68" s="21"/>
      <c r="C68" s="21"/>
      <c r="D68" s="21"/>
      <c r="E68" s="21"/>
    </row>
    <row r="69" spans="1:8">
      <c r="A69" s="58" t="s">
        <v>35</v>
      </c>
      <c r="B69" s="59"/>
      <c r="C69" s="59"/>
      <c r="D69" s="60"/>
      <c r="E69" s="59"/>
      <c r="F69" s="59"/>
      <c r="G69" s="59"/>
      <c r="H69" s="61"/>
    </row>
    <row r="70" spans="1:8" ht="26.25" thickBot="1">
      <c r="A70" s="69"/>
      <c r="B70" s="70"/>
      <c r="C70" s="70"/>
      <c r="D70" s="70"/>
      <c r="E70" s="70"/>
      <c r="F70" s="71"/>
      <c r="G70" s="112" t="s">
        <v>1</v>
      </c>
      <c r="H70" s="113"/>
    </row>
    <row r="71" spans="1:8" ht="26.25" customHeight="1" thickBot="1">
      <c r="A71" s="83" t="s">
        <v>2</v>
      </c>
      <c r="B71" s="83" t="s">
        <v>23</v>
      </c>
      <c r="C71" s="85" t="s">
        <v>81</v>
      </c>
      <c r="D71" s="86"/>
      <c r="E71" s="87" t="s">
        <v>82</v>
      </c>
      <c r="F71" s="86"/>
      <c r="G71" s="88" t="s">
        <v>4</v>
      </c>
      <c r="H71" s="104"/>
    </row>
    <row r="72" spans="1:8" ht="26.25" thickBot="1">
      <c r="A72" s="84"/>
      <c r="B72" s="84"/>
      <c r="C72" s="8" t="s">
        <v>36</v>
      </c>
      <c r="D72" s="8" t="s">
        <v>37</v>
      </c>
      <c r="E72" s="8" t="s">
        <v>36</v>
      </c>
      <c r="F72" s="9" t="s">
        <v>37</v>
      </c>
      <c r="G72" s="52" t="s">
        <v>36</v>
      </c>
      <c r="H72" s="52" t="s">
        <v>37</v>
      </c>
    </row>
    <row r="73" spans="1:8" ht="26.25" thickBot="1">
      <c r="A73" s="10">
        <v>1</v>
      </c>
      <c r="B73" s="8">
        <v>2</v>
      </c>
      <c r="C73" s="8">
        <v>3</v>
      </c>
      <c r="D73" s="8">
        <v>4</v>
      </c>
      <c r="E73" s="8">
        <v>5</v>
      </c>
      <c r="F73" s="9">
        <v>6</v>
      </c>
      <c r="G73" s="52">
        <v>7</v>
      </c>
      <c r="H73" s="8">
        <v>8</v>
      </c>
    </row>
    <row r="74" spans="1:8" ht="26.25" thickBot="1">
      <c r="A74" s="10">
        <v>1</v>
      </c>
      <c r="B74" s="11" t="s">
        <v>13</v>
      </c>
      <c r="C74" s="1">
        <v>1100</v>
      </c>
      <c r="D74" s="1">
        <v>0</v>
      </c>
      <c r="E74" s="1">
        <v>130</v>
      </c>
      <c r="F74" s="12">
        <v>0</v>
      </c>
      <c r="G74" s="13">
        <f>C74-E74</f>
        <v>970</v>
      </c>
      <c r="H74" s="1">
        <f>D74-F74</f>
        <v>0</v>
      </c>
    </row>
    <row r="75" spans="1:8" ht="26.25" thickBot="1">
      <c r="A75" s="10">
        <v>2</v>
      </c>
      <c r="B75" s="11" t="s">
        <v>14</v>
      </c>
      <c r="C75" s="1">
        <v>700</v>
      </c>
      <c r="D75" s="1">
        <v>0</v>
      </c>
      <c r="E75" s="1">
        <v>162</v>
      </c>
      <c r="F75" s="12">
        <v>0</v>
      </c>
      <c r="G75" s="13">
        <f t="shared" ref="G75:G83" si="11">C75-E75</f>
        <v>538</v>
      </c>
      <c r="H75" s="1">
        <f t="shared" ref="H75:H83" si="12">D75-F75</f>
        <v>0</v>
      </c>
    </row>
    <row r="76" spans="1:8" ht="26.25" thickBot="1">
      <c r="A76" s="10">
        <v>3</v>
      </c>
      <c r="B76" s="11" t="s">
        <v>15</v>
      </c>
      <c r="C76" s="1">
        <v>800</v>
      </c>
      <c r="D76" s="1">
        <v>0</v>
      </c>
      <c r="E76" s="1">
        <v>343</v>
      </c>
      <c r="F76" s="12">
        <v>0</v>
      </c>
      <c r="G76" s="13">
        <f t="shared" si="11"/>
        <v>457</v>
      </c>
      <c r="H76" s="1">
        <f t="shared" si="12"/>
        <v>0</v>
      </c>
    </row>
    <row r="77" spans="1:8" ht="26.25" thickBot="1">
      <c r="A77" s="10">
        <v>4</v>
      </c>
      <c r="B77" s="11" t="s">
        <v>16</v>
      </c>
      <c r="C77" s="1">
        <v>1300</v>
      </c>
      <c r="D77" s="1">
        <v>127</v>
      </c>
      <c r="E77" s="1">
        <v>380</v>
      </c>
      <c r="F77" s="12">
        <v>52</v>
      </c>
      <c r="G77" s="13">
        <f t="shared" si="11"/>
        <v>920</v>
      </c>
      <c r="H77" s="1">
        <f t="shared" si="12"/>
        <v>75</v>
      </c>
    </row>
    <row r="78" spans="1:8" ht="26.25" thickBot="1">
      <c r="A78" s="10">
        <v>5</v>
      </c>
      <c r="B78" s="11" t="s">
        <v>17</v>
      </c>
      <c r="C78" s="1">
        <v>900</v>
      </c>
      <c r="D78" s="1">
        <v>40</v>
      </c>
      <c r="E78" s="1">
        <v>311</v>
      </c>
      <c r="F78" s="12">
        <v>0</v>
      </c>
      <c r="G78" s="13">
        <f t="shared" si="11"/>
        <v>589</v>
      </c>
      <c r="H78" s="1">
        <f t="shared" si="12"/>
        <v>40</v>
      </c>
    </row>
    <row r="79" spans="1:8" ht="26.25" thickBot="1">
      <c r="A79" s="10">
        <v>6</v>
      </c>
      <c r="B79" s="11" t="s">
        <v>18</v>
      </c>
      <c r="C79" s="1">
        <v>800</v>
      </c>
      <c r="D79" s="1">
        <v>50</v>
      </c>
      <c r="E79" s="1">
        <v>212</v>
      </c>
      <c r="F79" s="12">
        <v>21</v>
      </c>
      <c r="G79" s="13">
        <f t="shared" si="11"/>
        <v>588</v>
      </c>
      <c r="H79" s="1">
        <f t="shared" si="12"/>
        <v>29</v>
      </c>
    </row>
    <row r="80" spans="1:8" ht="26.25" thickBot="1">
      <c r="A80" s="10">
        <v>7</v>
      </c>
      <c r="B80" s="11" t="s">
        <v>19</v>
      </c>
      <c r="C80" s="1">
        <v>700</v>
      </c>
      <c r="D80" s="1"/>
      <c r="E80" s="1">
        <v>140</v>
      </c>
      <c r="F80" s="12">
        <v>0</v>
      </c>
      <c r="G80" s="13">
        <f t="shared" si="11"/>
        <v>560</v>
      </c>
      <c r="H80" s="1">
        <f t="shared" si="12"/>
        <v>0</v>
      </c>
    </row>
    <row r="81" spans="1:8" ht="26.25" thickBot="1">
      <c r="A81" s="10">
        <v>8</v>
      </c>
      <c r="B81" s="11" t="s">
        <v>20</v>
      </c>
      <c r="C81" s="1">
        <v>800</v>
      </c>
      <c r="D81" s="1">
        <v>0</v>
      </c>
      <c r="E81" s="1">
        <v>263</v>
      </c>
      <c r="F81" s="12">
        <v>0</v>
      </c>
      <c r="G81" s="13">
        <f t="shared" si="11"/>
        <v>537</v>
      </c>
      <c r="H81" s="1">
        <f t="shared" si="12"/>
        <v>0</v>
      </c>
    </row>
    <row r="82" spans="1:8" ht="26.25" thickBot="1">
      <c r="A82" s="10">
        <v>9</v>
      </c>
      <c r="B82" s="11" t="s">
        <v>21</v>
      </c>
      <c r="C82" s="1">
        <v>800</v>
      </c>
      <c r="D82" s="1">
        <v>58</v>
      </c>
      <c r="E82" s="1">
        <v>192</v>
      </c>
      <c r="F82" s="12">
        <v>58</v>
      </c>
      <c r="G82" s="13">
        <f t="shared" si="11"/>
        <v>608</v>
      </c>
      <c r="H82" s="1">
        <f t="shared" si="12"/>
        <v>0</v>
      </c>
    </row>
    <row r="83" spans="1:8" ht="26.25" thickBot="1">
      <c r="A83" s="10">
        <v>10</v>
      </c>
      <c r="B83" s="11" t="s">
        <v>22</v>
      </c>
      <c r="C83" s="1">
        <v>1100</v>
      </c>
      <c r="D83" s="1">
        <v>93</v>
      </c>
      <c r="E83" s="1">
        <v>355</v>
      </c>
      <c r="F83" s="12">
        <v>0</v>
      </c>
      <c r="G83" s="13">
        <f t="shared" si="11"/>
        <v>745</v>
      </c>
      <c r="H83" s="1">
        <f t="shared" si="12"/>
        <v>93</v>
      </c>
    </row>
    <row r="84" spans="1:8" ht="26.25" thickBot="1">
      <c r="A84" s="6"/>
      <c r="B84" s="14" t="s">
        <v>12</v>
      </c>
      <c r="C84" s="15">
        <f t="shared" ref="C84:H84" si="13">SUM(C74:C83)</f>
        <v>9000</v>
      </c>
      <c r="D84" s="15">
        <f t="shared" si="13"/>
        <v>368</v>
      </c>
      <c r="E84" s="15">
        <f t="shared" si="13"/>
        <v>2488</v>
      </c>
      <c r="F84" s="16">
        <f t="shared" si="13"/>
        <v>131</v>
      </c>
      <c r="G84" s="17">
        <f t="shared" si="13"/>
        <v>6512</v>
      </c>
      <c r="H84" s="15">
        <f t="shared" si="13"/>
        <v>237</v>
      </c>
    </row>
    <row r="86" spans="1:8">
      <c r="A86" s="65" t="s">
        <v>75</v>
      </c>
      <c r="B86" s="65"/>
      <c r="C86" s="65"/>
      <c r="D86" s="65"/>
      <c r="E86" s="65"/>
      <c r="F86" s="65"/>
      <c r="G86" s="65"/>
      <c r="H86" s="66"/>
    </row>
    <row r="87" spans="1:8">
      <c r="A87" s="67"/>
      <c r="B87" s="68"/>
      <c r="C87" s="68"/>
      <c r="D87" s="68"/>
      <c r="E87" s="68"/>
      <c r="F87" s="68"/>
      <c r="G87" s="50" t="s">
        <v>1</v>
      </c>
      <c r="H87" s="18"/>
    </row>
    <row r="88" spans="1:8" ht="26.25" customHeight="1">
      <c r="A88" s="114" t="s">
        <v>2</v>
      </c>
      <c r="B88" s="114" t="s">
        <v>3</v>
      </c>
      <c r="C88" s="114" t="s">
        <v>81</v>
      </c>
      <c r="D88" s="114"/>
      <c r="E88" s="114" t="s">
        <v>82</v>
      </c>
      <c r="F88" s="114"/>
      <c r="G88" s="115" t="s">
        <v>4</v>
      </c>
      <c r="H88" s="116"/>
    </row>
    <row r="89" spans="1:8">
      <c r="A89" s="114"/>
      <c r="B89" s="114"/>
      <c r="C89" s="52" t="s">
        <v>5</v>
      </c>
      <c r="D89" s="52" t="s">
        <v>30</v>
      </c>
      <c r="E89" s="52" t="s">
        <v>5</v>
      </c>
      <c r="F89" s="52" t="s">
        <v>30</v>
      </c>
      <c r="G89" s="44" t="s">
        <v>5</v>
      </c>
      <c r="H89" s="52" t="s">
        <v>30</v>
      </c>
    </row>
    <row r="90" spans="1:8" ht="26.25" thickBot="1">
      <c r="A90" s="10">
        <v>1</v>
      </c>
      <c r="B90" s="8">
        <v>2</v>
      </c>
      <c r="C90" s="8">
        <v>3</v>
      </c>
      <c r="D90" s="8">
        <v>4</v>
      </c>
      <c r="E90" s="8">
        <v>5</v>
      </c>
      <c r="F90" s="9">
        <v>6</v>
      </c>
      <c r="G90" s="52">
        <v>7</v>
      </c>
      <c r="H90" s="52">
        <v>8</v>
      </c>
    </row>
    <row r="91" spans="1:8" ht="26.25" thickBot="1">
      <c r="A91" s="10">
        <v>1</v>
      </c>
      <c r="B91" s="11" t="s">
        <v>7</v>
      </c>
      <c r="C91" s="1">
        <v>0</v>
      </c>
      <c r="D91" s="1">
        <v>385</v>
      </c>
      <c r="E91" s="1"/>
      <c r="F91" s="1">
        <f>D91</f>
        <v>385</v>
      </c>
      <c r="G91" s="12"/>
      <c r="H91" s="29">
        <f>D91-F91</f>
        <v>0</v>
      </c>
    </row>
    <row r="92" spans="1:8" ht="26.25" thickBot="1">
      <c r="A92" s="10">
        <v>2</v>
      </c>
      <c r="B92" s="11" t="s">
        <v>8</v>
      </c>
      <c r="C92" s="1"/>
      <c r="D92" s="1">
        <v>0</v>
      </c>
      <c r="E92" s="1"/>
      <c r="F92" s="1">
        <f t="shared" ref="F92:F95" si="14">D92</f>
        <v>0</v>
      </c>
      <c r="G92" s="12"/>
      <c r="H92" s="29">
        <f t="shared" ref="H92:H95" si="15">D92-F92</f>
        <v>0</v>
      </c>
    </row>
    <row r="93" spans="1:8" ht="26.25" thickBot="1">
      <c r="A93" s="10">
        <v>3</v>
      </c>
      <c r="B93" s="11" t="s">
        <v>9</v>
      </c>
      <c r="C93" s="1"/>
      <c r="D93" s="1">
        <v>993</v>
      </c>
      <c r="E93" s="1"/>
      <c r="F93" s="1">
        <v>348</v>
      </c>
      <c r="G93" s="12"/>
      <c r="H93" s="29">
        <f t="shared" si="15"/>
        <v>645</v>
      </c>
    </row>
    <row r="94" spans="1:8" ht="26.25" thickBot="1">
      <c r="A94" s="10">
        <v>4</v>
      </c>
      <c r="B94" s="11" t="s">
        <v>10</v>
      </c>
      <c r="C94" s="1"/>
      <c r="D94" s="1">
        <v>230</v>
      </c>
      <c r="E94" s="1"/>
      <c r="F94" s="1">
        <f t="shared" si="14"/>
        <v>230</v>
      </c>
      <c r="G94" s="12"/>
      <c r="H94" s="29">
        <f t="shared" si="15"/>
        <v>0</v>
      </c>
    </row>
    <row r="95" spans="1:8" ht="26.25" thickBot="1">
      <c r="A95" s="10">
        <v>5</v>
      </c>
      <c r="B95" s="11" t="s">
        <v>11</v>
      </c>
      <c r="C95" s="1"/>
      <c r="D95" s="1">
        <v>177</v>
      </c>
      <c r="E95" s="1"/>
      <c r="F95" s="1">
        <f t="shared" si="14"/>
        <v>177</v>
      </c>
      <c r="G95" s="12"/>
      <c r="H95" s="29">
        <f t="shared" si="15"/>
        <v>0</v>
      </c>
    </row>
    <row r="96" spans="1:8" ht="26.25" thickBot="1">
      <c r="A96" s="6"/>
      <c r="B96" s="14" t="s">
        <v>12</v>
      </c>
      <c r="C96" s="15">
        <f>C91+C92+C93+C94+C95</f>
        <v>0</v>
      </c>
      <c r="D96" s="15">
        <f t="shared" ref="D96:H96" si="16">D91+D92+D93+D94+D95</f>
        <v>1785</v>
      </c>
      <c r="E96" s="15">
        <f t="shared" si="16"/>
        <v>0</v>
      </c>
      <c r="F96" s="15">
        <f t="shared" si="16"/>
        <v>1140</v>
      </c>
      <c r="G96" s="15">
        <f t="shared" si="16"/>
        <v>0</v>
      </c>
      <c r="H96" s="15">
        <f t="shared" si="16"/>
        <v>645</v>
      </c>
    </row>
    <row r="98" spans="1:8">
      <c r="A98" s="18"/>
      <c r="B98" s="18" t="s">
        <v>63</v>
      </c>
      <c r="C98" s="24"/>
      <c r="D98" s="18"/>
      <c r="E98" s="18"/>
    </row>
    <row r="99" spans="1:8" ht="51">
      <c r="A99" s="30" t="s">
        <v>25</v>
      </c>
      <c r="B99" s="20" t="s">
        <v>26</v>
      </c>
      <c r="C99" s="19" t="s">
        <v>86</v>
      </c>
      <c r="D99" s="19" t="s">
        <v>87</v>
      </c>
      <c r="E99" s="20" t="s">
        <v>27</v>
      </c>
    </row>
    <row r="100" spans="1:8">
      <c r="A100" s="27">
        <v>1</v>
      </c>
      <c r="B100" s="18" t="s">
        <v>38</v>
      </c>
      <c r="C100" s="18">
        <v>1810</v>
      </c>
      <c r="D100" s="18">
        <v>1810</v>
      </c>
      <c r="E100" s="18"/>
    </row>
    <row r="102" spans="1:8">
      <c r="A102" s="58" t="s">
        <v>39</v>
      </c>
      <c r="B102" s="59"/>
      <c r="C102" s="59"/>
      <c r="D102" s="60"/>
      <c r="E102" s="59"/>
      <c r="F102" s="59"/>
      <c r="G102" s="59"/>
      <c r="H102" s="61"/>
    </row>
    <row r="103" spans="1:8" ht="26.25" thickBot="1">
      <c r="A103" s="62" t="s">
        <v>74</v>
      </c>
      <c r="B103" s="63"/>
      <c r="C103" s="63"/>
      <c r="D103" s="63"/>
      <c r="E103" s="63"/>
      <c r="F103" s="63"/>
      <c r="G103" s="63"/>
      <c r="H103" s="64"/>
    </row>
    <row r="104" spans="1:8" ht="26.25" thickBot="1">
      <c r="A104" s="83" t="s">
        <v>2</v>
      </c>
      <c r="B104" s="83" t="s">
        <v>23</v>
      </c>
      <c r="C104" s="85" t="s">
        <v>81</v>
      </c>
      <c r="D104" s="86"/>
      <c r="E104" s="87" t="s">
        <v>82</v>
      </c>
      <c r="F104" s="117"/>
      <c r="G104" s="114" t="s">
        <v>4</v>
      </c>
      <c r="H104" s="114"/>
    </row>
    <row r="105" spans="1:8" ht="26.25" thickBot="1">
      <c r="A105" s="84"/>
      <c r="B105" s="84"/>
      <c r="C105" s="8" t="s">
        <v>36</v>
      </c>
      <c r="D105" s="8" t="s">
        <v>37</v>
      </c>
      <c r="E105" s="8" t="s">
        <v>36</v>
      </c>
      <c r="F105" s="9" t="s">
        <v>37</v>
      </c>
      <c r="G105" s="52" t="s">
        <v>36</v>
      </c>
      <c r="H105" s="52" t="s">
        <v>37</v>
      </c>
    </row>
    <row r="106" spans="1:8" ht="26.25" thickBot="1">
      <c r="A106" s="10">
        <v>1</v>
      </c>
      <c r="B106" s="8">
        <v>2</v>
      </c>
      <c r="C106" s="8">
        <v>3</v>
      </c>
      <c r="D106" s="8">
        <v>4</v>
      </c>
      <c r="E106" s="8">
        <v>5</v>
      </c>
      <c r="F106" s="9">
        <v>6</v>
      </c>
      <c r="G106" s="52">
        <v>7</v>
      </c>
      <c r="H106" s="52">
        <v>8</v>
      </c>
    </row>
    <row r="107" spans="1:8" ht="26.25" thickBot="1">
      <c r="A107" s="10">
        <v>1</v>
      </c>
      <c r="B107" s="11" t="s">
        <v>13</v>
      </c>
      <c r="C107" s="1">
        <v>250</v>
      </c>
      <c r="D107" s="1"/>
      <c r="E107" s="1">
        <v>191</v>
      </c>
      <c r="F107" s="12">
        <v>0</v>
      </c>
      <c r="G107" s="13">
        <f>C107-D107</f>
        <v>250</v>
      </c>
      <c r="H107" s="13">
        <f>D107-F107</f>
        <v>0</v>
      </c>
    </row>
    <row r="108" spans="1:8" ht="26.25" thickBot="1">
      <c r="A108" s="10">
        <v>2</v>
      </c>
      <c r="B108" s="11" t="s">
        <v>14</v>
      </c>
      <c r="C108" s="1">
        <v>450</v>
      </c>
      <c r="D108" s="1"/>
      <c r="E108" s="1">
        <v>49</v>
      </c>
      <c r="F108" s="12">
        <v>0</v>
      </c>
      <c r="G108" s="13">
        <f t="shared" ref="G108:G116" si="17">C108-D108</f>
        <v>450</v>
      </c>
      <c r="H108" s="13">
        <f t="shared" ref="H108:H115" si="18">D108-F108</f>
        <v>0</v>
      </c>
    </row>
    <row r="109" spans="1:8" ht="26.25" thickBot="1">
      <c r="A109" s="10">
        <v>3</v>
      </c>
      <c r="B109" s="11" t="s">
        <v>15</v>
      </c>
      <c r="C109" s="1">
        <v>25</v>
      </c>
      <c r="D109" s="1">
        <v>0</v>
      </c>
      <c r="E109" s="1">
        <v>0</v>
      </c>
      <c r="F109" s="12">
        <v>0</v>
      </c>
      <c r="G109" s="13">
        <f t="shared" si="17"/>
        <v>25</v>
      </c>
      <c r="H109" s="13">
        <f t="shared" si="18"/>
        <v>0</v>
      </c>
    </row>
    <row r="110" spans="1:8" ht="26.25" thickBot="1">
      <c r="A110" s="10">
        <v>4</v>
      </c>
      <c r="B110" s="11" t="s">
        <v>16</v>
      </c>
      <c r="C110" s="1">
        <v>307</v>
      </c>
      <c r="D110" s="1">
        <v>71</v>
      </c>
      <c r="E110" s="1">
        <v>42</v>
      </c>
      <c r="F110" s="12">
        <v>10</v>
      </c>
      <c r="G110" s="13">
        <f t="shared" si="17"/>
        <v>236</v>
      </c>
      <c r="H110" s="13">
        <f t="shared" si="18"/>
        <v>61</v>
      </c>
    </row>
    <row r="111" spans="1:8" ht="26.25" thickBot="1">
      <c r="A111" s="10">
        <v>5</v>
      </c>
      <c r="B111" s="11" t="s">
        <v>17</v>
      </c>
      <c r="C111" s="1">
        <v>300</v>
      </c>
      <c r="D111" s="1">
        <v>60</v>
      </c>
      <c r="E111" s="1">
        <v>34</v>
      </c>
      <c r="F111" s="12">
        <v>0</v>
      </c>
      <c r="G111" s="13">
        <f t="shared" si="17"/>
        <v>240</v>
      </c>
      <c r="H111" s="13">
        <f t="shared" si="18"/>
        <v>60</v>
      </c>
    </row>
    <row r="112" spans="1:8" ht="26.25" thickBot="1">
      <c r="A112" s="10">
        <v>6</v>
      </c>
      <c r="B112" s="11" t="s">
        <v>18</v>
      </c>
      <c r="C112" s="1">
        <v>240</v>
      </c>
      <c r="D112" s="1">
        <v>60</v>
      </c>
      <c r="E112" s="1">
        <v>28</v>
      </c>
      <c r="F112" s="12">
        <v>0</v>
      </c>
      <c r="G112" s="13">
        <f t="shared" si="17"/>
        <v>180</v>
      </c>
      <c r="H112" s="13">
        <f t="shared" si="18"/>
        <v>60</v>
      </c>
    </row>
    <row r="113" spans="1:8" ht="26.25" thickBot="1">
      <c r="A113" s="10">
        <v>7</v>
      </c>
      <c r="B113" s="11" t="s">
        <v>19</v>
      </c>
      <c r="C113" s="1">
        <v>200</v>
      </c>
      <c r="D113" s="1">
        <v>0</v>
      </c>
      <c r="E113" s="1">
        <v>66</v>
      </c>
      <c r="F113" s="12">
        <v>0</v>
      </c>
      <c r="G113" s="13">
        <f t="shared" si="17"/>
        <v>200</v>
      </c>
      <c r="H113" s="13">
        <f t="shared" si="18"/>
        <v>0</v>
      </c>
    </row>
    <row r="114" spans="1:8" ht="26.25" thickBot="1">
      <c r="A114" s="10">
        <v>8</v>
      </c>
      <c r="B114" s="11" t="s">
        <v>20</v>
      </c>
      <c r="C114" s="1">
        <v>200</v>
      </c>
      <c r="D114" s="1">
        <v>104</v>
      </c>
      <c r="E114" s="1">
        <v>42</v>
      </c>
      <c r="F114" s="12">
        <v>16</v>
      </c>
      <c r="G114" s="13">
        <f t="shared" si="17"/>
        <v>96</v>
      </c>
      <c r="H114" s="13">
        <f t="shared" si="18"/>
        <v>88</v>
      </c>
    </row>
    <row r="115" spans="1:8" ht="26.25" thickBot="1">
      <c r="A115" s="10">
        <v>9</v>
      </c>
      <c r="B115" s="11" t="s">
        <v>21</v>
      </c>
      <c r="C115" s="1">
        <v>370</v>
      </c>
      <c r="D115" s="1">
        <v>280</v>
      </c>
      <c r="E115" s="1">
        <v>61</v>
      </c>
      <c r="F115" s="12">
        <v>77</v>
      </c>
      <c r="G115" s="13">
        <f t="shared" si="17"/>
        <v>90</v>
      </c>
      <c r="H115" s="13">
        <f t="shared" si="18"/>
        <v>203</v>
      </c>
    </row>
    <row r="116" spans="1:8" ht="26.25" thickBot="1">
      <c r="A116" s="10">
        <v>10</v>
      </c>
      <c r="B116" s="11" t="s">
        <v>22</v>
      </c>
      <c r="C116" s="1">
        <v>400</v>
      </c>
      <c r="D116" s="1">
        <v>170</v>
      </c>
      <c r="E116" s="1">
        <v>26</v>
      </c>
      <c r="F116" s="12">
        <v>0</v>
      </c>
      <c r="G116" s="13">
        <f t="shared" si="17"/>
        <v>230</v>
      </c>
      <c r="H116" s="13">
        <f>D116-F116</f>
        <v>170</v>
      </c>
    </row>
    <row r="117" spans="1:8" ht="26.25" thickBot="1">
      <c r="A117" s="6"/>
      <c r="B117" s="14" t="s">
        <v>12</v>
      </c>
      <c r="C117" s="15">
        <f t="shared" ref="C117:H117" si="19">SUM(C107:C116)</f>
        <v>2742</v>
      </c>
      <c r="D117" s="15">
        <f t="shared" si="19"/>
        <v>745</v>
      </c>
      <c r="E117" s="15">
        <f t="shared" si="19"/>
        <v>539</v>
      </c>
      <c r="F117" s="16">
        <f t="shared" si="19"/>
        <v>103</v>
      </c>
      <c r="G117" s="17">
        <f t="shared" si="19"/>
        <v>1997</v>
      </c>
      <c r="H117" s="17">
        <f t="shared" si="19"/>
        <v>642</v>
      </c>
    </row>
    <row r="119" spans="1:8">
      <c r="A119" s="58" t="s">
        <v>73</v>
      </c>
      <c r="B119" s="59"/>
      <c r="C119" s="59"/>
      <c r="D119" s="59"/>
      <c r="E119" s="59"/>
      <c r="F119" s="59"/>
      <c r="G119" s="59"/>
      <c r="H119" s="75"/>
    </row>
    <row r="120" spans="1:8" ht="26.25" thickBot="1">
      <c r="A120" s="69"/>
      <c r="B120" s="70"/>
      <c r="C120" s="70"/>
      <c r="D120" s="70"/>
      <c r="E120" s="70"/>
      <c r="F120" s="76"/>
      <c r="G120" s="43" t="s">
        <v>1</v>
      </c>
      <c r="H120" s="29"/>
    </row>
    <row r="121" spans="1:8" ht="26.25" customHeight="1" thickBot="1">
      <c r="A121" s="83" t="s">
        <v>2</v>
      </c>
      <c r="B121" s="83" t="s">
        <v>3</v>
      </c>
      <c r="C121" s="85" t="s">
        <v>81</v>
      </c>
      <c r="D121" s="86"/>
      <c r="E121" s="87" t="s">
        <v>88</v>
      </c>
      <c r="F121" s="117"/>
      <c r="G121" s="118" t="s">
        <v>4</v>
      </c>
      <c r="H121" s="116"/>
    </row>
    <row r="122" spans="1:8" ht="26.25" thickBot="1">
      <c r="A122" s="84"/>
      <c r="B122" s="84"/>
      <c r="C122" s="8" t="s">
        <v>5</v>
      </c>
      <c r="D122" s="8" t="s">
        <v>40</v>
      </c>
      <c r="E122" s="8" t="s">
        <v>5</v>
      </c>
      <c r="F122" s="9" t="s">
        <v>40</v>
      </c>
      <c r="G122" s="52" t="s">
        <v>5</v>
      </c>
      <c r="H122" s="52" t="s">
        <v>40</v>
      </c>
    </row>
    <row r="123" spans="1:8" ht="26.25" thickBot="1">
      <c r="A123" s="10">
        <v>1</v>
      </c>
      <c r="B123" s="8">
        <v>2</v>
      </c>
      <c r="C123" s="1">
        <v>0</v>
      </c>
      <c r="D123" s="8">
        <v>4</v>
      </c>
      <c r="E123" s="8">
        <v>5</v>
      </c>
      <c r="F123" s="9">
        <v>6</v>
      </c>
      <c r="G123" s="52">
        <v>7</v>
      </c>
      <c r="H123" s="52">
        <v>8</v>
      </c>
    </row>
    <row r="124" spans="1:8" ht="26.25" thickBot="1">
      <c r="A124" s="10">
        <v>1</v>
      </c>
      <c r="B124" s="11" t="s">
        <v>7</v>
      </c>
      <c r="C124" s="1">
        <v>0</v>
      </c>
      <c r="D124" s="1">
        <v>33</v>
      </c>
      <c r="E124" s="1">
        <v>0</v>
      </c>
      <c r="F124" s="1">
        <v>33</v>
      </c>
      <c r="G124" s="1">
        <v>0</v>
      </c>
      <c r="H124" s="1">
        <f>D124-F124</f>
        <v>0</v>
      </c>
    </row>
    <row r="125" spans="1:8" ht="26.25" thickBot="1">
      <c r="A125" s="10">
        <v>2</v>
      </c>
      <c r="B125" s="11" t="s">
        <v>8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</row>
    <row r="126" spans="1:8" ht="26.25" thickBot="1">
      <c r="A126" s="10">
        <v>3</v>
      </c>
      <c r="B126" s="11" t="s">
        <v>9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</row>
    <row r="127" spans="1:8" ht="26.25" thickBot="1">
      <c r="A127" s="10">
        <v>4</v>
      </c>
      <c r="B127" s="11" t="s">
        <v>10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</row>
    <row r="128" spans="1:8" ht="26.25" thickBot="1">
      <c r="A128" s="10">
        <v>5</v>
      </c>
      <c r="B128" s="11" t="s">
        <v>11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</row>
    <row r="129" spans="1:9" ht="26.25" thickBot="1">
      <c r="A129" s="6"/>
      <c r="B129" s="14" t="s">
        <v>12</v>
      </c>
      <c r="C129" s="15">
        <f>C124+C125+C126+C127+C128</f>
        <v>0</v>
      </c>
      <c r="D129" s="15">
        <f t="shared" ref="D129:H129" si="20">D124+D125+D126+D127+D128</f>
        <v>33</v>
      </c>
      <c r="E129" s="15">
        <f t="shared" si="20"/>
        <v>0</v>
      </c>
      <c r="F129" s="15">
        <f t="shared" si="20"/>
        <v>33</v>
      </c>
      <c r="G129" s="15">
        <f t="shared" si="20"/>
        <v>0</v>
      </c>
      <c r="H129" s="15">
        <f t="shared" si="20"/>
        <v>0</v>
      </c>
    </row>
    <row r="131" spans="1:9">
      <c r="A131" s="72" t="s">
        <v>72</v>
      </c>
      <c r="B131" s="73"/>
      <c r="C131" s="73"/>
      <c r="D131" s="73"/>
      <c r="E131" s="74"/>
    </row>
    <row r="132" spans="1:9" ht="51">
      <c r="A132" s="20" t="s">
        <v>25</v>
      </c>
      <c r="B132" s="20" t="s">
        <v>26</v>
      </c>
      <c r="C132" s="20" t="s">
        <v>81</v>
      </c>
      <c r="D132" s="20" t="s">
        <v>89</v>
      </c>
      <c r="E132" s="20" t="s">
        <v>27</v>
      </c>
    </row>
    <row r="133" spans="1:9">
      <c r="A133" s="27">
        <v>1</v>
      </c>
      <c r="B133" s="18" t="s">
        <v>41</v>
      </c>
      <c r="C133" s="18">
        <v>48</v>
      </c>
      <c r="D133" s="18">
        <v>30</v>
      </c>
      <c r="E133" s="18">
        <f>C133-D133</f>
        <v>18</v>
      </c>
    </row>
    <row r="135" spans="1:9">
      <c r="A135" s="58" t="s">
        <v>42</v>
      </c>
      <c r="B135" s="59"/>
      <c r="C135" s="59"/>
      <c r="D135" s="60"/>
      <c r="E135" s="59"/>
      <c r="F135" s="59"/>
      <c r="G135" s="59"/>
      <c r="H135" s="61"/>
    </row>
    <row r="136" spans="1:9" ht="26.25" thickBot="1">
      <c r="A136" s="69"/>
      <c r="B136" s="70"/>
      <c r="C136" s="70"/>
      <c r="D136" s="70"/>
      <c r="E136" s="70"/>
      <c r="F136" s="71"/>
      <c r="G136" s="119" t="s">
        <v>1</v>
      </c>
      <c r="H136" s="120"/>
    </row>
    <row r="137" spans="1:9" ht="26.25" thickBot="1">
      <c r="A137" s="83" t="s">
        <v>2</v>
      </c>
      <c r="B137" s="83" t="s">
        <v>23</v>
      </c>
      <c r="C137" s="85" t="s">
        <v>81</v>
      </c>
      <c r="D137" s="86"/>
      <c r="E137" s="87" t="s">
        <v>82</v>
      </c>
      <c r="F137" s="117"/>
      <c r="G137" s="114" t="s">
        <v>4</v>
      </c>
      <c r="H137" s="114"/>
    </row>
    <row r="138" spans="1:9" ht="26.25" thickBot="1">
      <c r="A138" s="84"/>
      <c r="B138" s="84"/>
      <c r="C138" s="8" t="s">
        <v>36</v>
      </c>
      <c r="D138" s="8" t="s">
        <v>37</v>
      </c>
      <c r="E138" s="8" t="s">
        <v>36</v>
      </c>
      <c r="F138" s="9" t="s">
        <v>37</v>
      </c>
      <c r="G138" s="52" t="s">
        <v>36</v>
      </c>
      <c r="H138" s="52" t="s">
        <v>37</v>
      </c>
    </row>
    <row r="139" spans="1:9" ht="26.25" thickBot="1">
      <c r="A139" s="10">
        <v>1</v>
      </c>
      <c r="B139" s="8">
        <v>2</v>
      </c>
      <c r="C139" s="8">
        <v>3</v>
      </c>
      <c r="D139" s="8">
        <v>4</v>
      </c>
      <c r="E139" s="8">
        <v>5</v>
      </c>
      <c r="F139" s="9">
        <v>6</v>
      </c>
      <c r="G139" s="52">
        <v>7</v>
      </c>
      <c r="H139" s="52">
        <v>8</v>
      </c>
    </row>
    <row r="140" spans="1:9" ht="26.25" thickBot="1">
      <c r="A140" s="10">
        <v>1</v>
      </c>
      <c r="B140" s="11" t="s">
        <v>13</v>
      </c>
      <c r="C140" s="1">
        <v>3390</v>
      </c>
      <c r="D140" s="1">
        <v>0</v>
      </c>
      <c r="E140" s="1">
        <v>832</v>
      </c>
      <c r="F140" s="12">
        <v>0</v>
      </c>
      <c r="G140" s="13">
        <f>C140-E140</f>
        <v>2558</v>
      </c>
      <c r="H140" s="18">
        <f>D140-F140</f>
        <v>0</v>
      </c>
    </row>
    <row r="141" spans="1:9" ht="26.25" thickBot="1">
      <c r="A141" s="10">
        <v>2</v>
      </c>
      <c r="B141" s="11" t="s">
        <v>14</v>
      </c>
      <c r="C141" s="1">
        <v>2692</v>
      </c>
      <c r="D141" s="1">
        <v>0</v>
      </c>
      <c r="E141" s="1">
        <v>405</v>
      </c>
      <c r="F141" s="12">
        <v>0</v>
      </c>
      <c r="G141" s="13">
        <f t="shared" ref="G141:G149" si="21">C141-E141</f>
        <v>2287</v>
      </c>
      <c r="H141" s="18">
        <f t="shared" ref="H141:H149" si="22">D141-F141</f>
        <v>0</v>
      </c>
      <c r="I141" s="2"/>
    </row>
    <row r="142" spans="1:9" ht="26.25" thickBot="1">
      <c r="A142" s="10">
        <v>3</v>
      </c>
      <c r="B142" s="11" t="s">
        <v>15</v>
      </c>
      <c r="C142" s="1">
        <v>600</v>
      </c>
      <c r="D142" s="1">
        <v>0</v>
      </c>
      <c r="E142" s="1">
        <v>382</v>
      </c>
      <c r="F142" s="12">
        <v>0</v>
      </c>
      <c r="G142" s="13">
        <f t="shared" si="21"/>
        <v>218</v>
      </c>
      <c r="H142" s="18">
        <f t="shared" si="22"/>
        <v>0</v>
      </c>
    </row>
    <row r="143" spans="1:9" ht="26.25" thickBot="1">
      <c r="A143" s="10">
        <v>4</v>
      </c>
      <c r="B143" s="11" t="s">
        <v>16</v>
      </c>
      <c r="C143" s="1">
        <v>2300</v>
      </c>
      <c r="D143" s="1">
        <v>774</v>
      </c>
      <c r="E143" s="1">
        <v>830</v>
      </c>
      <c r="F143" s="12">
        <v>289</v>
      </c>
      <c r="G143" s="13">
        <f t="shared" si="21"/>
        <v>1470</v>
      </c>
      <c r="H143" s="18">
        <f t="shared" si="22"/>
        <v>485</v>
      </c>
    </row>
    <row r="144" spans="1:9" ht="26.25" thickBot="1">
      <c r="A144" s="10">
        <v>5</v>
      </c>
      <c r="B144" s="11" t="s">
        <v>17</v>
      </c>
      <c r="C144" s="1">
        <v>1920</v>
      </c>
      <c r="D144" s="1">
        <v>45</v>
      </c>
      <c r="E144" s="1">
        <v>1068</v>
      </c>
      <c r="F144" s="12">
        <v>14</v>
      </c>
      <c r="G144" s="13">
        <f t="shared" si="21"/>
        <v>852</v>
      </c>
      <c r="H144" s="18">
        <f t="shared" si="22"/>
        <v>31</v>
      </c>
    </row>
    <row r="145" spans="1:8" ht="26.25" thickBot="1">
      <c r="A145" s="10">
        <v>6</v>
      </c>
      <c r="B145" s="11" t="s">
        <v>18</v>
      </c>
      <c r="C145" s="1">
        <v>1000</v>
      </c>
      <c r="D145" s="1">
        <v>404</v>
      </c>
      <c r="E145" s="1">
        <v>461</v>
      </c>
      <c r="F145" s="12">
        <v>60</v>
      </c>
      <c r="G145" s="13">
        <f t="shared" si="21"/>
        <v>539</v>
      </c>
      <c r="H145" s="18">
        <f t="shared" si="22"/>
        <v>344</v>
      </c>
    </row>
    <row r="146" spans="1:8" ht="26.25" thickBot="1">
      <c r="A146" s="10">
        <v>7</v>
      </c>
      <c r="B146" s="11" t="s">
        <v>19</v>
      </c>
      <c r="C146" s="1">
        <v>850</v>
      </c>
      <c r="D146" s="1">
        <v>0</v>
      </c>
      <c r="E146" s="1">
        <v>427</v>
      </c>
      <c r="F146" s="12">
        <v>0</v>
      </c>
      <c r="G146" s="13">
        <f t="shared" si="21"/>
        <v>423</v>
      </c>
      <c r="H146" s="18">
        <f t="shared" si="22"/>
        <v>0</v>
      </c>
    </row>
    <row r="147" spans="1:8" ht="26.25" thickBot="1">
      <c r="A147" s="10">
        <v>8</v>
      </c>
      <c r="B147" s="11" t="s">
        <v>20</v>
      </c>
      <c r="C147" s="1">
        <v>1500</v>
      </c>
      <c r="D147" s="1">
        <v>300</v>
      </c>
      <c r="E147" s="1">
        <v>608</v>
      </c>
      <c r="F147" s="12">
        <v>48</v>
      </c>
      <c r="G147" s="13">
        <f t="shared" si="21"/>
        <v>892</v>
      </c>
      <c r="H147" s="18">
        <f t="shared" si="22"/>
        <v>252</v>
      </c>
    </row>
    <row r="148" spans="1:8" ht="26.25" thickBot="1">
      <c r="A148" s="10">
        <v>9</v>
      </c>
      <c r="B148" s="11" t="s">
        <v>21</v>
      </c>
      <c r="C148" s="1">
        <v>1778</v>
      </c>
      <c r="D148" s="1">
        <v>540</v>
      </c>
      <c r="E148" s="1">
        <v>524</v>
      </c>
      <c r="F148" s="12">
        <v>0</v>
      </c>
      <c r="G148" s="13">
        <f t="shared" si="21"/>
        <v>1254</v>
      </c>
      <c r="H148" s="18">
        <f t="shared" si="22"/>
        <v>540</v>
      </c>
    </row>
    <row r="149" spans="1:8" ht="26.25" thickBot="1">
      <c r="A149" s="10">
        <v>10</v>
      </c>
      <c r="B149" s="11" t="s">
        <v>22</v>
      </c>
      <c r="C149" s="1">
        <v>3165</v>
      </c>
      <c r="D149" s="1">
        <v>500</v>
      </c>
      <c r="E149" s="1">
        <v>822</v>
      </c>
      <c r="F149" s="12">
        <v>104</v>
      </c>
      <c r="G149" s="13">
        <f t="shared" si="21"/>
        <v>2343</v>
      </c>
      <c r="H149" s="18">
        <f t="shared" si="22"/>
        <v>396</v>
      </c>
    </row>
    <row r="150" spans="1:8" ht="26.25" thickBot="1">
      <c r="A150" s="6"/>
      <c r="B150" s="14" t="s">
        <v>12</v>
      </c>
      <c r="C150" s="15">
        <f t="shared" ref="C150:H150" si="23">SUM(C140:C149)</f>
        <v>19195</v>
      </c>
      <c r="D150" s="15">
        <f t="shared" si="23"/>
        <v>2563</v>
      </c>
      <c r="E150" s="15">
        <f t="shared" si="23"/>
        <v>6359</v>
      </c>
      <c r="F150" s="16">
        <f t="shared" si="23"/>
        <v>515</v>
      </c>
      <c r="G150" s="17">
        <f t="shared" si="23"/>
        <v>12836</v>
      </c>
      <c r="H150" s="17">
        <f t="shared" si="23"/>
        <v>2048</v>
      </c>
    </row>
    <row r="151" spans="1:8" ht="26.25" thickBot="1">
      <c r="H151" s="1"/>
    </row>
    <row r="152" spans="1:8">
      <c r="A152" s="91" t="s">
        <v>70</v>
      </c>
      <c r="B152" s="92"/>
      <c r="C152" s="92"/>
      <c r="D152" s="92"/>
      <c r="E152" s="92"/>
      <c r="F152" s="92"/>
      <c r="G152" s="92"/>
      <c r="H152" s="93"/>
    </row>
    <row r="153" spans="1:8">
      <c r="A153" s="58" t="s">
        <v>71</v>
      </c>
      <c r="B153" s="94"/>
      <c r="C153" s="94"/>
      <c r="D153" s="94"/>
      <c r="E153" s="94"/>
      <c r="F153" s="94"/>
      <c r="G153" s="94"/>
      <c r="H153" s="75"/>
    </row>
    <row r="154" spans="1:8" ht="26.25" customHeight="1" thickBot="1">
      <c r="A154" s="96" t="s">
        <v>2</v>
      </c>
      <c r="B154" s="96" t="s">
        <v>3</v>
      </c>
      <c r="C154" s="97" t="s">
        <v>81</v>
      </c>
      <c r="D154" s="98"/>
      <c r="E154" s="99" t="s">
        <v>82</v>
      </c>
      <c r="F154" s="98"/>
      <c r="G154" s="100" t="s">
        <v>4</v>
      </c>
      <c r="H154" s="101"/>
    </row>
    <row r="155" spans="1:8" ht="26.25" thickBot="1">
      <c r="A155" s="84"/>
      <c r="B155" s="84"/>
      <c r="C155" s="8" t="s">
        <v>43</v>
      </c>
      <c r="D155" s="8" t="s">
        <v>44</v>
      </c>
      <c r="E155" s="8" t="s">
        <v>43</v>
      </c>
      <c r="F155" s="8" t="s">
        <v>44</v>
      </c>
      <c r="G155" s="9" t="s">
        <v>43</v>
      </c>
      <c r="H155" s="52" t="s">
        <v>43</v>
      </c>
    </row>
    <row r="156" spans="1:8" ht="26.25" thickBot="1">
      <c r="A156" s="32"/>
      <c r="B156" s="33"/>
      <c r="C156" s="8" t="s">
        <v>45</v>
      </c>
      <c r="D156" s="8" t="s">
        <v>46</v>
      </c>
      <c r="E156" s="8" t="s">
        <v>45</v>
      </c>
      <c r="F156" s="8" t="s">
        <v>46</v>
      </c>
      <c r="G156" s="34" t="s">
        <v>45</v>
      </c>
      <c r="H156" s="35" t="s">
        <v>45</v>
      </c>
    </row>
    <row r="157" spans="1:8" ht="26.25" thickBot="1">
      <c r="A157" s="10">
        <v>1</v>
      </c>
      <c r="B157" s="8">
        <v>2</v>
      </c>
      <c r="C157" s="8">
        <v>3</v>
      </c>
      <c r="D157" s="8">
        <v>4</v>
      </c>
      <c r="E157" s="8">
        <v>5</v>
      </c>
      <c r="F157" s="9">
        <v>6</v>
      </c>
      <c r="G157" s="52">
        <v>7</v>
      </c>
      <c r="H157" s="52">
        <v>8</v>
      </c>
    </row>
    <row r="158" spans="1:8" ht="26.25" thickBot="1">
      <c r="A158" s="10">
        <v>1</v>
      </c>
      <c r="B158" s="11" t="s">
        <v>7</v>
      </c>
      <c r="C158" s="1">
        <v>0</v>
      </c>
      <c r="D158" s="1">
        <v>1196</v>
      </c>
      <c r="E158" s="1">
        <v>0</v>
      </c>
      <c r="F158" s="1">
        <v>892</v>
      </c>
      <c r="G158" s="1">
        <v>0</v>
      </c>
      <c r="H158" s="1">
        <f>D158-F158</f>
        <v>304</v>
      </c>
    </row>
    <row r="159" spans="1:8" ht="26.25" thickBot="1">
      <c r="A159" s="10">
        <v>2</v>
      </c>
      <c r="B159" s="11" t="s">
        <v>8</v>
      </c>
      <c r="C159" s="1">
        <v>0</v>
      </c>
      <c r="D159" s="1">
        <v>36</v>
      </c>
      <c r="E159" s="1">
        <v>0</v>
      </c>
      <c r="F159" s="1">
        <v>36</v>
      </c>
      <c r="G159" s="1">
        <v>0</v>
      </c>
      <c r="H159" s="1">
        <f t="shared" ref="H159:H162" si="24">D159-F159</f>
        <v>0</v>
      </c>
    </row>
    <row r="160" spans="1:8" ht="26.25" thickBot="1">
      <c r="A160" s="10">
        <v>3</v>
      </c>
      <c r="B160" s="11" t="s">
        <v>9</v>
      </c>
      <c r="C160" s="1">
        <v>0</v>
      </c>
      <c r="D160" s="1">
        <v>20</v>
      </c>
      <c r="E160" s="1">
        <v>0</v>
      </c>
      <c r="F160" s="1">
        <v>20</v>
      </c>
      <c r="G160" s="1">
        <v>0</v>
      </c>
      <c r="H160" s="1">
        <f t="shared" si="24"/>
        <v>0</v>
      </c>
    </row>
    <row r="161" spans="1:8" ht="26.25" thickBot="1">
      <c r="A161" s="10">
        <v>4</v>
      </c>
      <c r="B161" s="11" t="s">
        <v>10</v>
      </c>
      <c r="C161" s="1">
        <v>0</v>
      </c>
      <c r="D161" s="1">
        <v>40</v>
      </c>
      <c r="E161" s="1">
        <v>0</v>
      </c>
      <c r="F161" s="1">
        <v>40</v>
      </c>
      <c r="G161" s="1">
        <v>0</v>
      </c>
      <c r="H161" s="1">
        <f t="shared" si="24"/>
        <v>0</v>
      </c>
    </row>
    <row r="162" spans="1:8" ht="26.25" thickBot="1">
      <c r="A162" s="10">
        <v>5</v>
      </c>
      <c r="B162" s="11" t="s">
        <v>11</v>
      </c>
      <c r="C162" s="1">
        <v>0</v>
      </c>
      <c r="D162" s="1">
        <v>30</v>
      </c>
      <c r="E162" s="1">
        <v>0</v>
      </c>
      <c r="F162" s="1">
        <v>30</v>
      </c>
      <c r="G162" s="1">
        <v>0</v>
      </c>
      <c r="H162" s="1">
        <f t="shared" si="24"/>
        <v>0</v>
      </c>
    </row>
    <row r="163" spans="1:8" ht="26.25" thickBot="1">
      <c r="A163" s="6"/>
      <c r="B163" s="14" t="s">
        <v>12</v>
      </c>
      <c r="C163" s="15">
        <f>C158+C159+C160+C161+C162</f>
        <v>0</v>
      </c>
      <c r="D163" s="15">
        <f t="shared" ref="D163:H163" si="25">D158+D159+D160+D161+D162</f>
        <v>1322</v>
      </c>
      <c r="E163" s="15">
        <f t="shared" si="25"/>
        <v>0</v>
      </c>
      <c r="F163" s="15">
        <f t="shared" si="25"/>
        <v>1018</v>
      </c>
      <c r="G163" s="15">
        <f t="shared" si="25"/>
        <v>0</v>
      </c>
      <c r="H163" s="15">
        <f t="shared" si="25"/>
        <v>304</v>
      </c>
    </row>
    <row r="165" spans="1:8">
      <c r="A165" s="72" t="s">
        <v>69</v>
      </c>
      <c r="B165" s="73"/>
      <c r="C165" s="73"/>
      <c r="D165" s="73"/>
      <c r="E165" s="74"/>
    </row>
    <row r="166" spans="1:8" ht="51">
      <c r="A166" s="20" t="s">
        <v>25</v>
      </c>
      <c r="B166" s="20" t="s">
        <v>26</v>
      </c>
      <c r="C166" s="20" t="s">
        <v>81</v>
      </c>
      <c r="D166" s="20" t="s">
        <v>87</v>
      </c>
      <c r="E166" s="20" t="s">
        <v>27</v>
      </c>
    </row>
    <row r="167" spans="1:8">
      <c r="A167" s="27">
        <v>1</v>
      </c>
      <c r="B167" s="18" t="s">
        <v>41</v>
      </c>
      <c r="C167" s="18">
        <v>39</v>
      </c>
      <c r="D167" s="18">
        <v>17</v>
      </c>
      <c r="E167" s="36">
        <f>C167-D167</f>
        <v>22</v>
      </c>
    </row>
    <row r="169" spans="1:8">
      <c r="A169" s="58" t="s">
        <v>47</v>
      </c>
      <c r="B169" s="59"/>
      <c r="C169" s="59"/>
      <c r="D169" s="60"/>
      <c r="E169" s="59"/>
      <c r="F169" s="59"/>
      <c r="G169" s="59"/>
      <c r="H169" s="61"/>
    </row>
    <row r="170" spans="1:8" ht="26.25" thickBot="1">
      <c r="A170" s="69"/>
      <c r="B170" s="70"/>
      <c r="C170" s="70"/>
      <c r="D170" s="70"/>
      <c r="E170" s="70"/>
      <c r="F170" s="71"/>
      <c r="G170" s="102" t="s">
        <v>1</v>
      </c>
      <c r="H170" s="103"/>
    </row>
    <row r="171" spans="1:8" ht="26.25" thickBot="1">
      <c r="A171" s="83" t="s">
        <v>2</v>
      </c>
      <c r="B171" s="83" t="s">
        <v>23</v>
      </c>
      <c r="C171" s="85" t="s">
        <v>81</v>
      </c>
      <c r="D171" s="86"/>
      <c r="E171" s="87" t="s">
        <v>88</v>
      </c>
      <c r="F171" s="86"/>
      <c r="G171" s="88" t="s">
        <v>4</v>
      </c>
      <c r="H171" s="86"/>
    </row>
    <row r="172" spans="1:8" ht="26.25" thickBot="1">
      <c r="A172" s="84"/>
      <c r="B172" s="84"/>
      <c r="C172" s="8" t="s">
        <v>36</v>
      </c>
      <c r="D172" s="8" t="s">
        <v>37</v>
      </c>
      <c r="E172" s="8" t="s">
        <v>36</v>
      </c>
      <c r="F172" s="9" t="s">
        <v>37</v>
      </c>
      <c r="G172" s="52" t="s">
        <v>36</v>
      </c>
      <c r="H172" s="8" t="s">
        <v>37</v>
      </c>
    </row>
    <row r="173" spans="1:8" ht="26.25" thickBot="1">
      <c r="A173" s="10">
        <v>1</v>
      </c>
      <c r="B173" s="8">
        <v>2</v>
      </c>
      <c r="C173" s="8">
        <v>3</v>
      </c>
      <c r="D173" s="8">
        <v>4</v>
      </c>
      <c r="E173" s="8">
        <v>5</v>
      </c>
      <c r="F173" s="9">
        <v>6</v>
      </c>
      <c r="G173" s="52">
        <v>7</v>
      </c>
      <c r="H173" s="8">
        <v>8</v>
      </c>
    </row>
    <row r="174" spans="1:8" ht="26.25" thickBot="1">
      <c r="A174" s="10">
        <v>1</v>
      </c>
      <c r="B174" s="11" t="s">
        <v>13</v>
      </c>
      <c r="C174" s="1">
        <v>0</v>
      </c>
      <c r="D174" s="1">
        <v>0</v>
      </c>
      <c r="E174" s="1">
        <v>0</v>
      </c>
      <c r="F174" s="1">
        <v>0</v>
      </c>
      <c r="G174" s="13">
        <f>C174-E174</f>
        <v>0</v>
      </c>
      <c r="H174" s="1">
        <f>D174-F174</f>
        <v>0</v>
      </c>
    </row>
    <row r="175" spans="1:8" ht="26.25" thickBot="1">
      <c r="A175" s="10">
        <v>2</v>
      </c>
      <c r="B175" s="11" t="s">
        <v>14</v>
      </c>
      <c r="C175" s="1">
        <v>2000</v>
      </c>
      <c r="D175" s="1">
        <v>0</v>
      </c>
      <c r="E175" s="1">
        <v>1599</v>
      </c>
      <c r="F175" s="1">
        <v>0</v>
      </c>
      <c r="G175" s="13">
        <f t="shared" ref="G175:G183" si="26">C175-E175</f>
        <v>401</v>
      </c>
      <c r="H175" s="1">
        <f t="shared" ref="H175:H183" si="27">D175-F175</f>
        <v>0</v>
      </c>
    </row>
    <row r="176" spans="1:8" ht="26.25" thickBot="1">
      <c r="A176" s="10">
        <v>3</v>
      </c>
      <c r="B176" s="11" t="s">
        <v>15</v>
      </c>
      <c r="C176" s="1">
        <v>38777</v>
      </c>
      <c r="D176" s="1">
        <v>0</v>
      </c>
      <c r="E176" s="1">
        <v>10451</v>
      </c>
      <c r="F176" s="1">
        <v>0</v>
      </c>
      <c r="G176" s="13">
        <f t="shared" si="26"/>
        <v>28326</v>
      </c>
      <c r="H176" s="1">
        <f t="shared" si="27"/>
        <v>0</v>
      </c>
    </row>
    <row r="177" spans="1:8" ht="26.25" thickBot="1">
      <c r="A177" s="10">
        <v>4</v>
      </c>
      <c r="B177" s="11" t="s">
        <v>16</v>
      </c>
      <c r="C177" s="1">
        <v>29347</v>
      </c>
      <c r="D177" s="1">
        <v>200</v>
      </c>
      <c r="E177" s="1">
        <v>4181</v>
      </c>
      <c r="F177" s="12">
        <v>30</v>
      </c>
      <c r="G177" s="13">
        <f t="shared" si="26"/>
        <v>25166</v>
      </c>
      <c r="H177" s="1">
        <f t="shared" si="27"/>
        <v>170</v>
      </c>
    </row>
    <row r="178" spans="1:8" ht="26.25" thickBot="1">
      <c r="A178" s="10">
        <v>5</v>
      </c>
      <c r="B178" s="11" t="s">
        <v>17</v>
      </c>
      <c r="C178" s="1">
        <v>15213</v>
      </c>
      <c r="D178" s="1">
        <v>0</v>
      </c>
      <c r="E178" s="1">
        <v>2513</v>
      </c>
      <c r="F178" s="1">
        <v>0</v>
      </c>
      <c r="G178" s="13">
        <f t="shared" si="26"/>
        <v>12700</v>
      </c>
      <c r="H178" s="1">
        <f t="shared" si="27"/>
        <v>0</v>
      </c>
    </row>
    <row r="179" spans="1:8" ht="26.25" thickBot="1">
      <c r="A179" s="10">
        <v>6</v>
      </c>
      <c r="B179" s="11" t="s">
        <v>18</v>
      </c>
      <c r="C179" s="1">
        <v>4852</v>
      </c>
      <c r="D179" s="1">
        <v>0</v>
      </c>
      <c r="E179" s="1">
        <v>1718</v>
      </c>
      <c r="F179" s="1">
        <v>0</v>
      </c>
      <c r="G179" s="13">
        <f t="shared" si="26"/>
        <v>3134</v>
      </c>
      <c r="H179" s="1">
        <f t="shared" si="27"/>
        <v>0</v>
      </c>
    </row>
    <row r="180" spans="1:8" ht="26.25" thickBot="1">
      <c r="A180" s="10">
        <v>7</v>
      </c>
      <c r="B180" s="11" t="s">
        <v>19</v>
      </c>
      <c r="C180" s="1">
        <v>2455</v>
      </c>
      <c r="D180" s="1">
        <v>0</v>
      </c>
      <c r="E180" s="1">
        <v>377</v>
      </c>
      <c r="F180" s="1">
        <v>0</v>
      </c>
      <c r="G180" s="13">
        <f t="shared" si="26"/>
        <v>2078</v>
      </c>
      <c r="H180" s="1">
        <f t="shared" si="27"/>
        <v>0</v>
      </c>
    </row>
    <row r="181" spans="1:8" ht="26.25" thickBot="1">
      <c r="A181" s="10">
        <v>8</v>
      </c>
      <c r="B181" s="11" t="s">
        <v>20</v>
      </c>
      <c r="C181" s="1">
        <v>3565</v>
      </c>
      <c r="D181" s="1">
        <v>0</v>
      </c>
      <c r="E181" s="1">
        <v>44</v>
      </c>
      <c r="F181" s="1">
        <v>0</v>
      </c>
      <c r="G181" s="13">
        <f t="shared" si="26"/>
        <v>3521</v>
      </c>
      <c r="H181" s="1">
        <f t="shared" si="27"/>
        <v>0</v>
      </c>
    </row>
    <row r="182" spans="1:8" ht="26.25" thickBot="1">
      <c r="A182" s="10">
        <v>9</v>
      </c>
      <c r="B182" s="11" t="s">
        <v>21</v>
      </c>
      <c r="C182" s="1">
        <v>4776</v>
      </c>
      <c r="D182" s="1">
        <v>0</v>
      </c>
      <c r="E182" s="1">
        <v>753</v>
      </c>
      <c r="F182" s="1">
        <v>0</v>
      </c>
      <c r="G182" s="13">
        <f t="shared" si="26"/>
        <v>4023</v>
      </c>
      <c r="H182" s="1">
        <f t="shared" si="27"/>
        <v>0</v>
      </c>
    </row>
    <row r="183" spans="1:8" ht="26.25" thickBot="1">
      <c r="A183" s="10">
        <v>10</v>
      </c>
      <c r="B183" s="11" t="s">
        <v>22</v>
      </c>
      <c r="C183" s="1">
        <v>6940</v>
      </c>
      <c r="D183" s="1">
        <v>0</v>
      </c>
      <c r="E183" s="1">
        <v>1744</v>
      </c>
      <c r="F183" s="1">
        <v>0</v>
      </c>
      <c r="G183" s="13">
        <f t="shared" si="26"/>
        <v>5196</v>
      </c>
      <c r="H183" s="1">
        <f t="shared" si="27"/>
        <v>0</v>
      </c>
    </row>
    <row r="184" spans="1:8" ht="26.25" thickBot="1">
      <c r="A184" s="6"/>
      <c r="B184" s="14" t="s">
        <v>12</v>
      </c>
      <c r="C184" s="15">
        <f>SUM(C174:C183)</f>
        <v>107925</v>
      </c>
      <c r="D184" s="15">
        <f t="shared" ref="D184:H184" si="28">SUM(D174:D183)</f>
        <v>200</v>
      </c>
      <c r="E184" s="15">
        <f t="shared" si="28"/>
        <v>23380</v>
      </c>
      <c r="F184" s="15">
        <f t="shared" si="28"/>
        <v>30</v>
      </c>
      <c r="G184" s="15">
        <f t="shared" si="28"/>
        <v>84545</v>
      </c>
      <c r="H184" s="15">
        <f t="shared" si="28"/>
        <v>170</v>
      </c>
    </row>
    <row r="186" spans="1:8">
      <c r="A186" s="58" t="s">
        <v>68</v>
      </c>
      <c r="B186" s="59"/>
      <c r="C186" s="59"/>
      <c r="D186" s="59"/>
      <c r="E186" s="59"/>
      <c r="F186" s="59"/>
      <c r="G186" s="59"/>
      <c r="H186" s="75"/>
    </row>
    <row r="187" spans="1:8" ht="26.25" thickBot="1">
      <c r="A187" s="69"/>
      <c r="B187" s="70"/>
      <c r="C187" s="70"/>
      <c r="D187" s="70"/>
      <c r="E187" s="71"/>
      <c r="F187" s="62" t="s">
        <v>1</v>
      </c>
      <c r="G187" s="63"/>
      <c r="H187" s="95"/>
    </row>
    <row r="188" spans="1:8" ht="26.25" customHeight="1" thickBot="1">
      <c r="A188" s="83" t="s">
        <v>2</v>
      </c>
      <c r="B188" s="83" t="s">
        <v>3</v>
      </c>
      <c r="C188" s="85" t="s">
        <v>81</v>
      </c>
      <c r="D188" s="86"/>
      <c r="E188" s="87" t="s">
        <v>88</v>
      </c>
      <c r="F188" s="86"/>
      <c r="G188" s="100" t="s">
        <v>4</v>
      </c>
      <c r="H188" s="101"/>
    </row>
    <row r="189" spans="1:8" ht="26.25" thickBot="1">
      <c r="A189" s="84"/>
      <c r="B189" s="84"/>
      <c r="C189" s="8" t="s">
        <v>5</v>
      </c>
      <c r="D189" s="8" t="s">
        <v>48</v>
      </c>
      <c r="E189" s="8" t="s">
        <v>5</v>
      </c>
      <c r="F189" s="9" t="s">
        <v>48</v>
      </c>
      <c r="G189" s="52" t="s">
        <v>5</v>
      </c>
      <c r="H189" s="52" t="s">
        <v>48</v>
      </c>
    </row>
    <row r="190" spans="1:8" ht="26.25" thickBot="1">
      <c r="A190" s="10">
        <v>1</v>
      </c>
      <c r="B190" s="8">
        <v>2</v>
      </c>
      <c r="C190" s="8">
        <v>3</v>
      </c>
      <c r="D190" s="8">
        <v>4</v>
      </c>
      <c r="E190" s="8">
        <v>5</v>
      </c>
      <c r="F190" s="9">
        <v>6</v>
      </c>
      <c r="G190" s="52">
        <v>7</v>
      </c>
      <c r="H190" s="8">
        <v>8</v>
      </c>
    </row>
    <row r="191" spans="1:8" ht="26.25" thickBot="1">
      <c r="A191" s="10">
        <v>1</v>
      </c>
      <c r="B191" s="11" t="s">
        <v>7</v>
      </c>
      <c r="C191" s="1">
        <v>0</v>
      </c>
      <c r="D191" s="1">
        <v>1362</v>
      </c>
      <c r="E191" s="1">
        <v>0</v>
      </c>
      <c r="F191" s="1">
        <v>1362</v>
      </c>
      <c r="G191" s="1">
        <v>0</v>
      </c>
      <c r="H191" s="1">
        <v>0</v>
      </c>
    </row>
    <row r="192" spans="1:8" ht="26.25" thickBot="1">
      <c r="A192" s="10">
        <v>2</v>
      </c>
      <c r="B192" s="11" t="s">
        <v>8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</row>
    <row r="193" spans="1:8" ht="26.25" thickBot="1">
      <c r="A193" s="10">
        <v>3</v>
      </c>
      <c r="B193" s="11" t="s">
        <v>9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</row>
    <row r="194" spans="1:8" ht="26.25" thickBot="1">
      <c r="A194" s="10">
        <v>4</v>
      </c>
      <c r="B194" s="11" t="s">
        <v>10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</row>
    <row r="195" spans="1:8" ht="26.25" thickBot="1">
      <c r="A195" s="10">
        <v>5</v>
      </c>
      <c r="B195" s="11" t="s">
        <v>11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</row>
    <row r="196" spans="1:8" ht="26.25" thickBot="1">
      <c r="A196" s="6"/>
      <c r="B196" s="14" t="s">
        <v>12</v>
      </c>
      <c r="C196" s="15">
        <f>C191+C192+C193+C194+C195</f>
        <v>0</v>
      </c>
      <c r="D196" s="15">
        <f t="shared" ref="D196:H196" si="29">D191+D192+D193+D194+D195</f>
        <v>1362</v>
      </c>
      <c r="E196" s="15">
        <f t="shared" si="29"/>
        <v>0</v>
      </c>
      <c r="F196" s="15">
        <f t="shared" si="29"/>
        <v>1362</v>
      </c>
      <c r="G196" s="15">
        <f t="shared" si="29"/>
        <v>0</v>
      </c>
      <c r="H196" s="15">
        <f t="shared" si="29"/>
        <v>0</v>
      </c>
    </row>
    <row r="198" spans="1:8">
      <c r="A198" s="18"/>
      <c r="B198" s="18" t="s">
        <v>90</v>
      </c>
      <c r="C198" s="18"/>
      <c r="D198" s="18"/>
      <c r="E198" s="18"/>
    </row>
    <row r="199" spans="1:8" ht="51">
      <c r="A199" s="20" t="s">
        <v>25</v>
      </c>
      <c r="B199" s="20" t="s">
        <v>26</v>
      </c>
      <c r="C199" s="20" t="s">
        <v>81</v>
      </c>
      <c r="D199" s="20" t="s">
        <v>87</v>
      </c>
      <c r="E199" s="20" t="s">
        <v>27</v>
      </c>
    </row>
    <row r="200" spans="1:8" ht="51">
      <c r="A200" s="27">
        <v>1</v>
      </c>
      <c r="B200" s="19" t="s">
        <v>41</v>
      </c>
      <c r="C200" s="18">
        <v>69</v>
      </c>
      <c r="D200" s="18">
        <v>69</v>
      </c>
      <c r="E200" s="18">
        <f>C200-D200</f>
        <v>0</v>
      </c>
    </row>
    <row r="202" spans="1:8">
      <c r="A202" s="58" t="s">
        <v>49</v>
      </c>
      <c r="B202" s="59"/>
      <c r="C202" s="59"/>
      <c r="D202" s="60"/>
      <c r="E202" s="59"/>
      <c r="F202" s="59"/>
      <c r="G202" s="59"/>
      <c r="H202" s="61"/>
    </row>
    <row r="203" spans="1:8" ht="26.25" thickBot="1">
      <c r="A203" s="69"/>
      <c r="B203" s="70"/>
      <c r="C203" s="70"/>
      <c r="D203" s="70"/>
      <c r="E203" s="70"/>
      <c r="F203" s="71"/>
      <c r="G203" s="102" t="s">
        <v>1</v>
      </c>
      <c r="H203" s="103"/>
    </row>
    <row r="204" spans="1:8" ht="26.25" thickBot="1">
      <c r="A204" s="83" t="s">
        <v>2</v>
      </c>
      <c r="B204" s="83" t="s">
        <v>23</v>
      </c>
      <c r="C204" s="85" t="s">
        <v>81</v>
      </c>
      <c r="D204" s="86"/>
      <c r="E204" s="87" t="s">
        <v>82</v>
      </c>
      <c r="F204" s="86"/>
      <c r="G204" s="88" t="s">
        <v>4</v>
      </c>
      <c r="H204" s="86"/>
    </row>
    <row r="205" spans="1:8" ht="26.25" thickBot="1">
      <c r="A205" s="84"/>
      <c r="B205" s="84"/>
      <c r="C205" s="8" t="s">
        <v>36</v>
      </c>
      <c r="D205" s="8" t="s">
        <v>37</v>
      </c>
      <c r="E205" s="8" t="s">
        <v>36</v>
      </c>
      <c r="F205" s="9" t="s">
        <v>37</v>
      </c>
      <c r="G205" s="52" t="s">
        <v>36</v>
      </c>
      <c r="H205" s="8" t="s">
        <v>37</v>
      </c>
    </row>
    <row r="206" spans="1:8" ht="26.25" thickBot="1">
      <c r="A206" s="10">
        <v>1</v>
      </c>
      <c r="B206" s="8">
        <v>2</v>
      </c>
      <c r="C206" s="8">
        <v>3</v>
      </c>
      <c r="D206" s="8">
        <v>4</v>
      </c>
      <c r="E206" s="8">
        <v>5</v>
      </c>
      <c r="F206" s="9">
        <v>6</v>
      </c>
      <c r="G206" s="52">
        <v>7</v>
      </c>
      <c r="H206" s="8">
        <v>8</v>
      </c>
    </row>
    <row r="207" spans="1:8" ht="26.25" thickBot="1">
      <c r="A207" s="10">
        <v>1</v>
      </c>
      <c r="B207" s="11" t="s">
        <v>13</v>
      </c>
      <c r="C207" s="1">
        <v>200</v>
      </c>
      <c r="D207" s="1">
        <v>0</v>
      </c>
      <c r="E207" s="1">
        <v>198</v>
      </c>
      <c r="F207" s="1">
        <v>0</v>
      </c>
      <c r="G207" s="13">
        <f>C207-E207</f>
        <v>2</v>
      </c>
      <c r="H207" s="1">
        <f>D207-F207</f>
        <v>0</v>
      </c>
    </row>
    <row r="208" spans="1:8" ht="26.25" thickBot="1">
      <c r="A208" s="10">
        <v>2</v>
      </c>
      <c r="B208" s="11" t="s">
        <v>14</v>
      </c>
      <c r="C208" s="1">
        <v>205</v>
      </c>
      <c r="D208" s="1">
        <v>0</v>
      </c>
      <c r="E208" s="1">
        <v>23</v>
      </c>
      <c r="F208" s="1">
        <v>0</v>
      </c>
      <c r="G208" s="13">
        <f t="shared" ref="G208:G216" si="30">C208-E208</f>
        <v>182</v>
      </c>
      <c r="H208" s="1">
        <f t="shared" ref="H208:H216" si="31">D208-F208</f>
        <v>0</v>
      </c>
    </row>
    <row r="209" spans="1:8" ht="26.25" thickBot="1">
      <c r="A209" s="10">
        <v>3</v>
      </c>
      <c r="B209" s="11" t="s">
        <v>15</v>
      </c>
      <c r="C209" s="1">
        <v>50</v>
      </c>
      <c r="D209" s="1">
        <v>0</v>
      </c>
      <c r="E209" s="1">
        <v>18</v>
      </c>
      <c r="F209" s="1">
        <v>0</v>
      </c>
      <c r="G209" s="13">
        <f t="shared" si="30"/>
        <v>32</v>
      </c>
      <c r="H209" s="1">
        <f t="shared" si="31"/>
        <v>0</v>
      </c>
    </row>
    <row r="210" spans="1:8" ht="26.25" thickBot="1">
      <c r="A210" s="10">
        <v>4</v>
      </c>
      <c r="B210" s="11" t="s">
        <v>16</v>
      </c>
      <c r="C210" s="1">
        <v>50</v>
      </c>
      <c r="D210" s="1">
        <v>0</v>
      </c>
      <c r="E210" s="1">
        <v>0</v>
      </c>
      <c r="F210" s="1">
        <v>0</v>
      </c>
      <c r="G210" s="13">
        <f t="shared" si="30"/>
        <v>50</v>
      </c>
      <c r="H210" s="1">
        <f t="shared" si="31"/>
        <v>0</v>
      </c>
    </row>
    <row r="211" spans="1:8" ht="26.25" thickBot="1">
      <c r="A211" s="10">
        <v>5</v>
      </c>
      <c r="B211" s="11" t="s">
        <v>17</v>
      </c>
      <c r="C211" s="1">
        <v>50</v>
      </c>
      <c r="D211" s="1">
        <v>0.7</v>
      </c>
      <c r="E211" s="1">
        <v>37</v>
      </c>
      <c r="F211" s="1">
        <v>0</v>
      </c>
      <c r="G211" s="13">
        <f t="shared" si="30"/>
        <v>13</v>
      </c>
      <c r="H211" s="1">
        <f t="shared" si="31"/>
        <v>0.7</v>
      </c>
    </row>
    <row r="212" spans="1:8" ht="26.25" thickBot="1">
      <c r="A212" s="10">
        <v>6</v>
      </c>
      <c r="B212" s="11" t="s">
        <v>18</v>
      </c>
      <c r="C212" s="1">
        <v>50</v>
      </c>
      <c r="D212" s="1">
        <v>0</v>
      </c>
      <c r="E212" s="1">
        <v>16</v>
      </c>
      <c r="F212" s="1">
        <v>0</v>
      </c>
      <c r="G212" s="13">
        <f t="shared" si="30"/>
        <v>34</v>
      </c>
      <c r="H212" s="1">
        <f t="shared" si="31"/>
        <v>0</v>
      </c>
    </row>
    <row r="213" spans="1:8" ht="26.25" thickBot="1">
      <c r="A213" s="10">
        <v>7</v>
      </c>
      <c r="B213" s="11" t="s">
        <v>19</v>
      </c>
      <c r="C213" s="1">
        <v>10</v>
      </c>
      <c r="D213" s="1">
        <v>0</v>
      </c>
      <c r="E213" s="1">
        <v>0</v>
      </c>
      <c r="F213" s="1">
        <v>0</v>
      </c>
      <c r="G213" s="13">
        <f t="shared" si="30"/>
        <v>10</v>
      </c>
      <c r="H213" s="1">
        <f t="shared" si="31"/>
        <v>0</v>
      </c>
    </row>
    <row r="214" spans="1:8" ht="26.25" thickBot="1">
      <c r="A214" s="10">
        <v>8</v>
      </c>
      <c r="B214" s="11" t="s">
        <v>20</v>
      </c>
      <c r="C214" s="1">
        <v>50</v>
      </c>
      <c r="D214" s="1">
        <v>0</v>
      </c>
      <c r="E214" s="1">
        <v>0</v>
      </c>
      <c r="F214" s="1">
        <v>0</v>
      </c>
      <c r="G214" s="13">
        <f t="shared" si="30"/>
        <v>50</v>
      </c>
      <c r="H214" s="1">
        <f t="shared" si="31"/>
        <v>0</v>
      </c>
    </row>
    <row r="215" spans="1:8" ht="26.25" thickBot="1">
      <c r="A215" s="10">
        <v>9</v>
      </c>
      <c r="B215" s="11" t="s">
        <v>21</v>
      </c>
      <c r="C215" s="1">
        <v>150</v>
      </c>
      <c r="D215" s="1">
        <v>0</v>
      </c>
      <c r="E215" s="1">
        <v>12</v>
      </c>
      <c r="F215" s="1">
        <v>0</v>
      </c>
      <c r="G215" s="13">
        <f t="shared" si="30"/>
        <v>138</v>
      </c>
      <c r="H215" s="1">
        <f t="shared" si="31"/>
        <v>0</v>
      </c>
    </row>
    <row r="216" spans="1:8" ht="26.25" thickBot="1">
      <c r="A216" s="10">
        <v>10</v>
      </c>
      <c r="B216" s="11" t="s">
        <v>22</v>
      </c>
      <c r="C216" s="1">
        <v>135</v>
      </c>
      <c r="D216" s="1">
        <v>0</v>
      </c>
      <c r="E216" s="1">
        <v>28</v>
      </c>
      <c r="F216" s="1">
        <v>0</v>
      </c>
      <c r="G216" s="13">
        <f t="shared" si="30"/>
        <v>107</v>
      </c>
      <c r="H216" s="1">
        <f t="shared" si="31"/>
        <v>0</v>
      </c>
    </row>
    <row r="217" spans="1:8" ht="26.25" thickBot="1">
      <c r="A217" s="6"/>
      <c r="B217" s="14" t="s">
        <v>12</v>
      </c>
      <c r="C217" s="15">
        <f>SUM(C207:C216)</f>
        <v>950</v>
      </c>
      <c r="D217" s="15"/>
      <c r="E217" s="15">
        <f>SUM(E207:E216)</f>
        <v>332</v>
      </c>
      <c r="F217" s="16">
        <f>SUM(F207:F216)</f>
        <v>0</v>
      </c>
      <c r="G217" s="17">
        <f>SUM(G207:G216)</f>
        <v>618</v>
      </c>
      <c r="H217" s="15">
        <f>SUM(H207:H216)</f>
        <v>0.7</v>
      </c>
    </row>
    <row r="219" spans="1:8">
      <c r="A219" s="58" t="s">
        <v>67</v>
      </c>
      <c r="B219" s="59"/>
      <c r="C219" s="59"/>
      <c r="D219" s="59"/>
      <c r="E219" s="59"/>
      <c r="F219" s="59"/>
      <c r="G219" s="59"/>
      <c r="H219" s="75"/>
    </row>
    <row r="220" spans="1:8" ht="26.25" thickBot="1">
      <c r="A220" s="121"/>
      <c r="B220" s="122"/>
      <c r="C220" s="122"/>
      <c r="D220" s="122"/>
      <c r="E220" s="123"/>
      <c r="F220" s="8"/>
      <c r="G220" s="53" t="s">
        <v>1</v>
      </c>
      <c r="H220" s="29"/>
    </row>
    <row r="221" spans="1:8" ht="51.75" thickBot="1">
      <c r="A221" s="51" t="s">
        <v>2</v>
      </c>
      <c r="B221" s="37" t="s">
        <v>3</v>
      </c>
      <c r="C221" s="85" t="s">
        <v>81</v>
      </c>
      <c r="D221" s="86"/>
      <c r="E221" s="87" t="s">
        <v>82</v>
      </c>
      <c r="F221" s="117"/>
      <c r="G221" s="114" t="s">
        <v>4</v>
      </c>
      <c r="H221" s="109"/>
    </row>
    <row r="222" spans="1:8" ht="26.25" thickBot="1">
      <c r="A222" s="32"/>
      <c r="B222" s="33"/>
      <c r="C222" s="8" t="s">
        <v>5</v>
      </c>
      <c r="D222" s="8" t="s">
        <v>50</v>
      </c>
      <c r="E222" s="8" t="s">
        <v>5</v>
      </c>
      <c r="F222" s="8" t="s">
        <v>50</v>
      </c>
      <c r="G222" s="34" t="s">
        <v>5</v>
      </c>
      <c r="H222" s="38" t="s">
        <v>50</v>
      </c>
    </row>
    <row r="223" spans="1:8" ht="26.25" thickBot="1">
      <c r="A223" s="10">
        <v>1</v>
      </c>
      <c r="B223" s="8">
        <v>2</v>
      </c>
      <c r="C223" s="8">
        <v>3</v>
      </c>
      <c r="D223" s="8">
        <v>4</v>
      </c>
      <c r="E223" s="8">
        <v>5</v>
      </c>
      <c r="F223" s="9">
        <v>6</v>
      </c>
      <c r="G223" s="52">
        <v>7</v>
      </c>
      <c r="H223" s="52">
        <v>8</v>
      </c>
    </row>
    <row r="224" spans="1:8" ht="26.25" thickBot="1">
      <c r="A224" s="10">
        <v>1</v>
      </c>
      <c r="B224" s="11" t="s">
        <v>7</v>
      </c>
      <c r="C224" s="1">
        <v>0</v>
      </c>
      <c r="D224" s="1">
        <v>68</v>
      </c>
      <c r="E224" s="1">
        <v>0</v>
      </c>
      <c r="F224" s="1">
        <v>10</v>
      </c>
      <c r="G224" s="1">
        <v>0</v>
      </c>
      <c r="H224" s="1">
        <f>D224-F224</f>
        <v>58</v>
      </c>
    </row>
    <row r="225" spans="1:8" ht="26.25" thickBot="1">
      <c r="A225" s="10">
        <v>2</v>
      </c>
      <c r="B225" s="11" t="s">
        <v>8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f t="shared" ref="H225:H228" si="32">D225-F225</f>
        <v>0</v>
      </c>
    </row>
    <row r="226" spans="1:8" ht="26.25" thickBot="1">
      <c r="A226" s="10">
        <v>3</v>
      </c>
      <c r="B226" s="11" t="s">
        <v>9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f t="shared" si="32"/>
        <v>0</v>
      </c>
    </row>
    <row r="227" spans="1:8" ht="26.25" thickBot="1">
      <c r="A227" s="10">
        <v>4</v>
      </c>
      <c r="B227" s="11" t="s">
        <v>10</v>
      </c>
      <c r="C227" s="1">
        <v>0</v>
      </c>
      <c r="D227" s="1">
        <v>77</v>
      </c>
      <c r="E227" s="1">
        <v>0</v>
      </c>
      <c r="F227" s="1">
        <v>50</v>
      </c>
      <c r="G227" s="1">
        <v>0</v>
      </c>
      <c r="H227" s="1">
        <f t="shared" si="32"/>
        <v>27</v>
      </c>
    </row>
    <row r="228" spans="1:8" ht="26.25" thickBot="1">
      <c r="A228" s="10">
        <v>5</v>
      </c>
      <c r="B228" s="11" t="s">
        <v>11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f t="shared" si="32"/>
        <v>0</v>
      </c>
    </row>
    <row r="229" spans="1:8" ht="26.25" thickBot="1">
      <c r="A229" s="6"/>
      <c r="B229" s="14" t="s">
        <v>12</v>
      </c>
      <c r="C229" s="15">
        <f>C224+C225+C226+C227+C228</f>
        <v>0</v>
      </c>
      <c r="D229" s="15">
        <f t="shared" ref="D229:H229" si="33">D224+D225+D226+D227+D228</f>
        <v>145</v>
      </c>
      <c r="E229" s="15">
        <f t="shared" si="33"/>
        <v>0</v>
      </c>
      <c r="F229" s="15">
        <f t="shared" si="33"/>
        <v>60</v>
      </c>
      <c r="G229" s="15">
        <f t="shared" si="33"/>
        <v>0</v>
      </c>
      <c r="H229" s="15">
        <f t="shared" si="33"/>
        <v>85</v>
      </c>
    </row>
    <row r="231" spans="1:8">
      <c r="A231" s="72" t="s">
        <v>80</v>
      </c>
      <c r="B231" s="73"/>
      <c r="C231" s="94"/>
      <c r="D231" s="94"/>
      <c r="E231" s="75"/>
    </row>
    <row r="232" spans="1:8" ht="51">
      <c r="A232" s="20" t="s">
        <v>25</v>
      </c>
      <c r="B232" s="20" t="s">
        <v>26</v>
      </c>
      <c r="C232" s="20" t="s">
        <v>81</v>
      </c>
      <c r="D232" s="20" t="s">
        <v>87</v>
      </c>
      <c r="E232" s="20" t="s">
        <v>27</v>
      </c>
    </row>
    <row r="233" spans="1:8">
      <c r="A233" s="27">
        <v>1</v>
      </c>
      <c r="B233" s="18" t="s">
        <v>41</v>
      </c>
      <c r="C233" s="18">
        <v>12</v>
      </c>
      <c r="D233" s="18">
        <v>12</v>
      </c>
      <c r="E233" s="18">
        <v>0</v>
      </c>
      <c r="F233" s="39"/>
    </row>
    <row r="234" spans="1:8">
      <c r="A234" s="18"/>
      <c r="B234" s="24" t="s">
        <v>54</v>
      </c>
      <c r="C234" s="24"/>
      <c r="D234" s="24"/>
      <c r="E234" s="24"/>
    </row>
    <row r="235" spans="1:8">
      <c r="A235" s="21"/>
      <c r="B235" s="22"/>
      <c r="C235" s="22"/>
      <c r="D235" s="22"/>
      <c r="E235" s="22"/>
    </row>
    <row r="236" spans="1:8">
      <c r="A236" s="124" t="s">
        <v>65</v>
      </c>
      <c r="B236" s="94"/>
      <c r="C236" s="94"/>
      <c r="D236" s="75"/>
      <c r="E236" s="24" t="s">
        <v>51</v>
      </c>
    </row>
    <row r="237" spans="1:8" ht="51">
      <c r="A237" s="20" t="s">
        <v>25</v>
      </c>
      <c r="B237" s="20" t="s">
        <v>26</v>
      </c>
      <c r="C237" s="20" t="s">
        <v>81</v>
      </c>
      <c r="D237" s="20" t="s">
        <v>87</v>
      </c>
      <c r="E237" s="20" t="s">
        <v>27</v>
      </c>
    </row>
    <row r="238" spans="1:8" ht="51">
      <c r="A238" s="40">
        <v>1</v>
      </c>
      <c r="B238" s="20" t="s">
        <v>52</v>
      </c>
      <c r="C238" s="20">
        <v>0.7</v>
      </c>
      <c r="D238" s="20">
        <v>0</v>
      </c>
      <c r="E238" s="20">
        <v>0.7</v>
      </c>
    </row>
    <row r="239" spans="1:8" ht="51">
      <c r="A239" s="40">
        <v>2</v>
      </c>
      <c r="B239" s="20" t="s">
        <v>53</v>
      </c>
      <c r="C239" s="20">
        <v>9</v>
      </c>
      <c r="D239" s="20">
        <v>7</v>
      </c>
      <c r="E239" s="20">
        <f>C239-D239</f>
        <v>2</v>
      </c>
      <c r="F239" s="5" t="s">
        <v>55</v>
      </c>
    </row>
    <row r="240" spans="1:8">
      <c r="A240" s="27">
        <v>3</v>
      </c>
      <c r="B240" s="18" t="s">
        <v>41</v>
      </c>
      <c r="C240" s="18">
        <v>0</v>
      </c>
      <c r="D240" s="18">
        <v>0</v>
      </c>
      <c r="E240" s="20">
        <v>0</v>
      </c>
    </row>
    <row r="241" spans="1:8">
      <c r="A241" s="18"/>
      <c r="B241" s="24" t="s">
        <v>54</v>
      </c>
      <c r="C241" s="24">
        <f>C238+C239+C240</f>
        <v>9.6999999999999993</v>
      </c>
      <c r="D241" s="24">
        <f t="shared" ref="D241:E241" si="34">D238+D239+D240</f>
        <v>7</v>
      </c>
      <c r="E241" s="24">
        <f t="shared" si="34"/>
        <v>2.7</v>
      </c>
    </row>
    <row r="243" spans="1:8">
      <c r="A243" s="65" t="s">
        <v>66</v>
      </c>
      <c r="B243" s="65"/>
      <c r="C243" s="65"/>
      <c r="D243" s="65"/>
      <c r="E243" s="65"/>
      <c r="F243" s="65"/>
      <c r="G243" s="65"/>
      <c r="H243" s="18"/>
    </row>
    <row r="244" spans="1:8" ht="26.25" thickBot="1">
      <c r="A244" s="6"/>
      <c r="B244" s="7"/>
      <c r="C244" s="8"/>
      <c r="D244" s="8"/>
      <c r="E244" s="8"/>
      <c r="F244" s="9"/>
      <c r="G244" s="41" t="s">
        <v>1</v>
      </c>
      <c r="H244" s="29"/>
    </row>
    <row r="245" spans="1:8" ht="26.25" customHeight="1" thickBot="1">
      <c r="A245" s="83" t="s">
        <v>2</v>
      </c>
      <c r="B245" s="83" t="s">
        <v>3</v>
      </c>
      <c r="C245" s="85" t="s">
        <v>81</v>
      </c>
      <c r="D245" s="86"/>
      <c r="E245" s="87" t="s">
        <v>82</v>
      </c>
      <c r="F245" s="117"/>
      <c r="G245" s="118" t="s">
        <v>4</v>
      </c>
      <c r="H245" s="116"/>
    </row>
    <row r="246" spans="1:8" ht="26.25" thickBot="1">
      <c r="A246" s="84"/>
      <c r="B246" s="84"/>
      <c r="C246" s="8" t="s">
        <v>56</v>
      </c>
      <c r="D246" s="8" t="s">
        <v>57</v>
      </c>
      <c r="E246" s="8" t="s">
        <v>56</v>
      </c>
      <c r="F246" s="9" t="s">
        <v>57</v>
      </c>
      <c r="G246" s="52" t="s">
        <v>56</v>
      </c>
      <c r="H246" s="52" t="s">
        <v>57</v>
      </c>
    </row>
    <row r="247" spans="1:8" ht="26.25" thickBot="1">
      <c r="A247" s="32"/>
      <c r="B247" s="33"/>
      <c r="C247" s="8" t="s">
        <v>45</v>
      </c>
      <c r="D247" s="8" t="s">
        <v>46</v>
      </c>
      <c r="E247" s="8" t="s">
        <v>45</v>
      </c>
      <c r="F247" s="9" t="s">
        <v>46</v>
      </c>
      <c r="G247" s="52" t="s">
        <v>45</v>
      </c>
      <c r="H247" s="52" t="s">
        <v>46</v>
      </c>
    </row>
    <row r="248" spans="1:8" ht="26.25" thickBot="1">
      <c r="A248" s="10">
        <v>1</v>
      </c>
      <c r="B248" s="8">
        <v>2</v>
      </c>
      <c r="C248" s="8">
        <v>3</v>
      </c>
      <c r="D248" s="8">
        <v>4</v>
      </c>
      <c r="E248" s="8">
        <v>5</v>
      </c>
      <c r="F248" s="9">
        <v>6</v>
      </c>
      <c r="G248" s="52">
        <v>7</v>
      </c>
      <c r="H248" s="52">
        <v>8</v>
      </c>
    </row>
    <row r="249" spans="1:8" ht="26.25" thickBot="1">
      <c r="A249" s="10">
        <v>1</v>
      </c>
      <c r="B249" s="11" t="s">
        <v>7</v>
      </c>
      <c r="C249" s="1">
        <v>36000</v>
      </c>
      <c r="D249" s="1">
        <v>1040000</v>
      </c>
      <c r="E249" s="1">
        <v>35526</v>
      </c>
      <c r="F249" s="12">
        <v>1038824</v>
      </c>
      <c r="G249" s="13">
        <f>C249-E249</f>
        <v>474</v>
      </c>
      <c r="H249" s="18">
        <f>D249-F249</f>
        <v>1176</v>
      </c>
    </row>
    <row r="250" spans="1:8" ht="26.25" thickBot="1">
      <c r="A250" s="6"/>
      <c r="B250" s="14" t="s">
        <v>12</v>
      </c>
      <c r="C250" s="15">
        <f>SUM(C249)</f>
        <v>36000</v>
      </c>
      <c r="D250" s="15">
        <f t="shared" ref="D250:H250" si="35">SUM(D249)</f>
        <v>1040000</v>
      </c>
      <c r="E250" s="15">
        <f t="shared" si="35"/>
        <v>35526</v>
      </c>
      <c r="F250" s="15">
        <f t="shared" si="35"/>
        <v>1038824</v>
      </c>
      <c r="G250" s="15">
        <f t="shared" si="35"/>
        <v>474</v>
      </c>
      <c r="H250" s="15">
        <f t="shared" si="35"/>
        <v>1176</v>
      </c>
    </row>
    <row r="252" spans="1:8">
      <c r="A252" s="65" t="s">
        <v>64</v>
      </c>
      <c r="B252" s="65"/>
      <c r="C252" s="65"/>
      <c r="D252" s="65"/>
      <c r="E252" s="65"/>
      <c r="F252" s="65"/>
      <c r="G252" s="65"/>
      <c r="H252" s="18"/>
    </row>
    <row r="253" spans="1:8">
      <c r="A253" s="72"/>
      <c r="B253" s="94"/>
      <c r="C253" s="94"/>
      <c r="D253" s="94"/>
      <c r="E253" s="75"/>
      <c r="F253" s="52"/>
      <c r="G253" s="50" t="s">
        <v>1</v>
      </c>
      <c r="H253" s="18"/>
    </row>
    <row r="254" spans="1:8" ht="26.25" customHeight="1">
      <c r="A254" s="114" t="s">
        <v>2</v>
      </c>
      <c r="B254" s="114" t="s">
        <v>3</v>
      </c>
      <c r="C254" s="114" t="s">
        <v>81</v>
      </c>
      <c r="D254" s="114"/>
      <c r="E254" s="114" t="s">
        <v>82</v>
      </c>
      <c r="F254" s="114"/>
      <c r="G254" s="114" t="s">
        <v>4</v>
      </c>
      <c r="H254" s="109"/>
    </row>
    <row r="255" spans="1:8">
      <c r="A255" s="114"/>
      <c r="B255" s="114"/>
      <c r="C255" s="52" t="s">
        <v>58</v>
      </c>
      <c r="D255" s="52" t="s">
        <v>59</v>
      </c>
      <c r="E255" s="52" t="s">
        <v>58</v>
      </c>
      <c r="F255" s="52" t="s">
        <v>59</v>
      </c>
      <c r="G255" s="52" t="s">
        <v>58</v>
      </c>
      <c r="H255" s="52" t="s">
        <v>59</v>
      </c>
    </row>
    <row r="256" spans="1:8">
      <c r="A256" s="52">
        <v>1</v>
      </c>
      <c r="B256" s="52">
        <v>2</v>
      </c>
      <c r="C256" s="52">
        <v>3</v>
      </c>
      <c r="D256" s="52">
        <v>4</v>
      </c>
      <c r="E256" s="52">
        <v>5</v>
      </c>
      <c r="F256" s="52">
        <v>6</v>
      </c>
      <c r="G256" s="52">
        <v>7</v>
      </c>
      <c r="H256" s="52">
        <v>6</v>
      </c>
    </row>
    <row r="257" spans="1:8">
      <c r="A257" s="52"/>
      <c r="B257" s="52"/>
      <c r="C257" s="52" t="s">
        <v>45</v>
      </c>
      <c r="D257" s="52" t="s">
        <v>46</v>
      </c>
      <c r="E257" s="52" t="s">
        <v>45</v>
      </c>
      <c r="F257" s="52" t="s">
        <v>46</v>
      </c>
      <c r="G257" s="52" t="s">
        <v>45</v>
      </c>
      <c r="H257" s="52" t="s">
        <v>46</v>
      </c>
    </row>
    <row r="258" spans="1:8">
      <c r="A258" s="52"/>
      <c r="B258" s="18" t="s">
        <v>60</v>
      </c>
      <c r="C258" s="13">
        <v>15060</v>
      </c>
      <c r="D258" s="13">
        <v>240000</v>
      </c>
      <c r="E258" s="13">
        <v>12624</v>
      </c>
      <c r="F258" s="13">
        <v>72748</v>
      </c>
      <c r="G258" s="13">
        <f>C258-E258</f>
        <v>2436</v>
      </c>
      <c r="H258" s="18">
        <f>D258-F258</f>
        <v>167252</v>
      </c>
    </row>
    <row r="259" spans="1:8">
      <c r="A259" s="52">
        <v>1</v>
      </c>
      <c r="B259" s="18" t="s">
        <v>7</v>
      </c>
      <c r="C259" s="13">
        <v>2700</v>
      </c>
      <c r="D259" s="13">
        <v>160000</v>
      </c>
      <c r="E259" s="13">
        <v>2700</v>
      </c>
      <c r="F259" s="13">
        <v>88870</v>
      </c>
      <c r="G259" s="13">
        <f>C259-E259</f>
        <v>0</v>
      </c>
      <c r="H259" s="18">
        <f>D259-F259</f>
        <v>71130</v>
      </c>
    </row>
    <row r="260" spans="1:8">
      <c r="A260" s="18"/>
      <c r="B260" s="24" t="s">
        <v>12</v>
      </c>
      <c r="C260" s="17">
        <f>C258+C259</f>
        <v>17760</v>
      </c>
      <c r="D260" s="17">
        <f t="shared" ref="D260:H260" si="36">D258+D259</f>
        <v>400000</v>
      </c>
      <c r="E260" s="17">
        <f t="shared" si="36"/>
        <v>15324</v>
      </c>
      <c r="F260" s="17">
        <f t="shared" si="36"/>
        <v>161618</v>
      </c>
      <c r="G260" s="17">
        <f t="shared" si="36"/>
        <v>2436</v>
      </c>
      <c r="H260" s="17">
        <f t="shared" si="36"/>
        <v>238382</v>
      </c>
    </row>
  </sheetData>
  <mergeCells count="118">
    <mergeCell ref="A236:D236"/>
    <mergeCell ref="A231:E231"/>
    <mergeCell ref="A219:H219"/>
    <mergeCell ref="A254:A255"/>
    <mergeCell ref="B254:B255"/>
    <mergeCell ref="C254:D254"/>
    <mergeCell ref="E254:F254"/>
    <mergeCell ref="A243:G243"/>
    <mergeCell ref="A245:A246"/>
    <mergeCell ref="B245:B246"/>
    <mergeCell ref="C245:D245"/>
    <mergeCell ref="E245:F245"/>
    <mergeCell ref="A252:G252"/>
    <mergeCell ref="G245:H245"/>
    <mergeCell ref="G254:H254"/>
    <mergeCell ref="A253:E253"/>
    <mergeCell ref="E188:F188"/>
    <mergeCell ref="G188:H188"/>
    <mergeCell ref="E221:F221"/>
    <mergeCell ref="G203:H203"/>
    <mergeCell ref="A204:A205"/>
    <mergeCell ref="B204:B205"/>
    <mergeCell ref="C204:D204"/>
    <mergeCell ref="E204:F204"/>
    <mergeCell ref="G204:H204"/>
    <mergeCell ref="G221:H221"/>
    <mergeCell ref="A220:E220"/>
    <mergeCell ref="C221:D221"/>
    <mergeCell ref="A121:A122"/>
    <mergeCell ref="B121:B122"/>
    <mergeCell ref="C121:D121"/>
    <mergeCell ref="E121:F121"/>
    <mergeCell ref="G121:H121"/>
    <mergeCell ref="G136:H136"/>
    <mergeCell ref="A137:A138"/>
    <mergeCell ref="B137:B138"/>
    <mergeCell ref="C137:D137"/>
    <mergeCell ref="E137:F137"/>
    <mergeCell ref="G137:H137"/>
    <mergeCell ref="A88:A89"/>
    <mergeCell ref="B88:B89"/>
    <mergeCell ref="C88:D88"/>
    <mergeCell ref="E88:F88"/>
    <mergeCell ref="G88:H88"/>
    <mergeCell ref="A104:A105"/>
    <mergeCell ref="B104:B105"/>
    <mergeCell ref="C104:D104"/>
    <mergeCell ref="E104:F104"/>
    <mergeCell ref="G104:H104"/>
    <mergeCell ref="A65:E65"/>
    <mergeCell ref="G70:H70"/>
    <mergeCell ref="A71:A72"/>
    <mergeCell ref="B71:B72"/>
    <mergeCell ref="C71:D71"/>
    <mergeCell ref="E71:F71"/>
    <mergeCell ref="G71:H71"/>
    <mergeCell ref="A69:H69"/>
    <mergeCell ref="A70:F70"/>
    <mergeCell ref="E22:F22"/>
    <mergeCell ref="G22:H22"/>
    <mergeCell ref="A54:H54"/>
    <mergeCell ref="G38:H38"/>
    <mergeCell ref="A39:A40"/>
    <mergeCell ref="B39:B40"/>
    <mergeCell ref="C39:D39"/>
    <mergeCell ref="E39:F39"/>
    <mergeCell ref="G39:H39"/>
    <mergeCell ref="A37:H37"/>
    <mergeCell ref="A38:F38"/>
    <mergeCell ref="A32:E32"/>
    <mergeCell ref="A169:H169"/>
    <mergeCell ref="A170:F170"/>
    <mergeCell ref="A165:E165"/>
    <mergeCell ref="A152:H152"/>
    <mergeCell ref="A153:H153"/>
    <mergeCell ref="A202:H202"/>
    <mergeCell ref="A203:F203"/>
    <mergeCell ref="A187:E187"/>
    <mergeCell ref="A186:H186"/>
    <mergeCell ref="F187:H187"/>
    <mergeCell ref="A154:A155"/>
    <mergeCell ref="B154:B155"/>
    <mergeCell ref="C154:D154"/>
    <mergeCell ref="E154:F154"/>
    <mergeCell ref="G154:H154"/>
    <mergeCell ref="G170:H170"/>
    <mergeCell ref="A171:A172"/>
    <mergeCell ref="B171:B172"/>
    <mergeCell ref="C171:D171"/>
    <mergeCell ref="E171:F171"/>
    <mergeCell ref="G171:H171"/>
    <mergeCell ref="A188:A189"/>
    <mergeCell ref="B188:B189"/>
    <mergeCell ref="C188:D188"/>
    <mergeCell ref="F1:H1"/>
    <mergeCell ref="A102:H102"/>
    <mergeCell ref="A103:H103"/>
    <mergeCell ref="A86:H86"/>
    <mergeCell ref="A87:F87"/>
    <mergeCell ref="A135:H135"/>
    <mergeCell ref="A136:F136"/>
    <mergeCell ref="A131:E131"/>
    <mergeCell ref="A119:H119"/>
    <mergeCell ref="A120:F120"/>
    <mergeCell ref="C1:E1"/>
    <mergeCell ref="A2:H2"/>
    <mergeCell ref="G4:H4"/>
    <mergeCell ref="A5:A6"/>
    <mergeCell ref="B5:B6"/>
    <mergeCell ref="C5:D5"/>
    <mergeCell ref="E5:F5"/>
    <mergeCell ref="G5:H5"/>
    <mergeCell ref="A3:H3"/>
    <mergeCell ref="A20:H20"/>
    <mergeCell ref="G21:H21"/>
    <mergeCell ref="A22:A23"/>
    <mergeCell ref="B22:B23"/>
    <mergeCell ref="C22:D22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12" sqref="I1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2019-04-01T04:44:34Z</dcterms:modified>
</cp:coreProperties>
</file>